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autoCompressPictures="0"/>
  <mc:AlternateContent xmlns:mc="http://schemas.openxmlformats.org/markup-compatibility/2006">
    <mc:Choice Requires="x15">
      <x15ac:absPath xmlns:x15ac="http://schemas.microsoft.com/office/spreadsheetml/2010/11/ac" url="S:\Built Green\Certification\Checklists\Spreadsheets\"/>
    </mc:Choice>
  </mc:AlternateContent>
  <xr:revisionPtr revIDLastSave="0" documentId="13_ncr:1_{BFDD2447-1FC6-4882-B323-E296FFC02FBC}" xr6:coauthVersionLast="28" xr6:coauthVersionMax="28" xr10:uidLastSave="{00000000-0000-0000-0000-000000000000}"/>
  <bookViews>
    <workbookView xWindow="0" yWindow="0" windowWidth="28800" windowHeight="11910" xr2:uid="{00000000-000D-0000-FFFF-FFFF00000000}"/>
  </bookViews>
  <sheets>
    <sheet name="checklist" sheetId="1" r:id="rId1"/>
  </sheets>
  <definedNames>
    <definedName name="_xlnm.Print_Area" localSheetId="0">checklist!$A$1:$I$200</definedName>
    <definedName name="sxn1tot">checklist!$E$50</definedName>
    <definedName name="sxn2tot">checklist!$E$115</definedName>
    <definedName name="sxn3tot">checklist!$E$153</definedName>
    <definedName name="sxn4tot">checklist!$E$180</definedName>
  </definedNames>
  <calcPr calcId="171027"/>
</workbook>
</file>

<file path=xl/calcChain.xml><?xml version="1.0" encoding="utf-8"?>
<calcChain xmlns="http://schemas.openxmlformats.org/spreadsheetml/2006/main">
  <c r="E115" i="1" l="1"/>
  <c r="G51" i="1" l="1"/>
  <c r="E180" i="1" l="1"/>
  <c r="E185" i="1" s="1"/>
  <c r="H36" i="1"/>
  <c r="H50" i="1"/>
  <c r="E183" i="1"/>
  <c r="G105" i="1"/>
  <c r="H152" i="1"/>
  <c r="H153" i="1"/>
  <c r="G154" i="1"/>
  <c r="G155" i="1"/>
  <c r="G156" i="1"/>
  <c r="G157" i="1"/>
  <c r="G158" i="1"/>
  <c r="G159" i="1"/>
  <c r="G160" i="1"/>
  <c r="G161" i="1"/>
  <c r="G162" i="1"/>
  <c r="G163" i="1"/>
  <c r="G164" i="1"/>
  <c r="G165" i="1"/>
  <c r="G166" i="1"/>
  <c r="G167" i="1"/>
  <c r="G168" i="1"/>
  <c r="G169" i="1"/>
  <c r="G170" i="1"/>
  <c r="G171" i="1"/>
  <c r="G172" i="1"/>
  <c r="G151" i="1"/>
  <c r="H115" i="1"/>
  <c r="G116" i="1"/>
  <c r="G117" i="1"/>
  <c r="G118" i="1"/>
  <c r="G119" i="1"/>
  <c r="G120" i="1"/>
  <c r="G121" i="1"/>
  <c r="G122" i="1"/>
  <c r="G123" i="1"/>
  <c r="G124" i="1"/>
  <c r="G125" i="1"/>
  <c r="G126" i="1"/>
  <c r="G127" i="1"/>
  <c r="G129" i="1"/>
  <c r="G130" i="1"/>
  <c r="G131" i="1"/>
  <c r="G132" i="1"/>
  <c r="G133" i="1"/>
  <c r="G134" i="1"/>
  <c r="G135" i="1"/>
  <c r="G136" i="1"/>
  <c r="G137" i="1"/>
  <c r="G138" i="1"/>
  <c r="G139" i="1"/>
  <c r="G140" i="1"/>
  <c r="G141" i="1"/>
  <c r="G128" i="1"/>
  <c r="G142" i="1"/>
  <c r="G143" i="1"/>
  <c r="G144" i="1"/>
  <c r="G145" i="1"/>
  <c r="G146" i="1"/>
  <c r="G147" i="1"/>
  <c r="G148" i="1"/>
  <c r="H114" i="1"/>
  <c r="G53" i="1"/>
  <c r="G54" i="1"/>
  <c r="G55" i="1"/>
  <c r="G56" i="1"/>
  <c r="G57" i="1"/>
  <c r="G58" i="1"/>
  <c r="G59" i="1"/>
  <c r="G60" i="1"/>
  <c r="G61" i="1"/>
  <c r="G52" i="1"/>
  <c r="G62" i="1"/>
  <c r="G63" i="1"/>
  <c r="G64" i="1"/>
  <c r="G65" i="1"/>
  <c r="G66" i="1"/>
  <c r="G67" i="1"/>
  <c r="G68" i="1"/>
  <c r="G69" i="1"/>
  <c r="G71" i="1"/>
  <c r="G70" i="1"/>
  <c r="G72" i="1"/>
  <c r="G73" i="1"/>
  <c r="G74" i="1"/>
  <c r="G75" i="1"/>
  <c r="G76" i="1"/>
  <c r="G77" i="1"/>
  <c r="G78" i="1"/>
  <c r="G79" i="1"/>
  <c r="G81" i="1"/>
  <c r="G80" i="1"/>
  <c r="G82" i="1"/>
  <c r="G83" i="1"/>
  <c r="G84" i="1"/>
  <c r="G85" i="1"/>
  <c r="G86" i="1"/>
  <c r="G87" i="1"/>
  <c r="G88" i="1"/>
  <c r="G89" i="1"/>
  <c r="G90" i="1"/>
  <c r="G91" i="1"/>
  <c r="G92" i="1"/>
  <c r="G93" i="1"/>
  <c r="G94" i="1"/>
  <c r="G95" i="1"/>
  <c r="G96" i="1"/>
  <c r="G97" i="1"/>
  <c r="G98" i="1"/>
  <c r="G99" i="1"/>
  <c r="G100" i="1"/>
  <c r="G101" i="1"/>
  <c r="G102" i="1"/>
  <c r="G103" i="1"/>
  <c r="G104" i="1"/>
  <c r="G106" i="1"/>
  <c r="G107" i="1"/>
  <c r="G108" i="1"/>
  <c r="G109" i="1"/>
  <c r="G110" i="1"/>
  <c r="G37" i="1"/>
  <c r="G40" i="1"/>
  <c r="G41" i="1"/>
  <c r="G42" i="1"/>
  <c r="G43" i="1"/>
  <c r="G44" i="1"/>
  <c r="G45" i="1"/>
  <c r="G46" i="1"/>
  <c r="E153" i="1"/>
  <c r="E184" i="1" s="1"/>
  <c r="E50" i="1"/>
  <c r="E182" i="1" s="1"/>
  <c r="E186" i="1" l="1"/>
</calcChain>
</file>

<file path=xl/sharedStrings.xml><?xml version="1.0" encoding="utf-8"?>
<sst xmlns="http://schemas.openxmlformats.org/spreadsheetml/2006/main" count="390" uniqueCount="343">
  <si>
    <t>Deliver large woody debris for salmon habitat restoration projects</t>
  </si>
  <si>
    <t>Replant or donate removed vegetation for immediate reuse</t>
  </si>
  <si>
    <t>Inventory and secure all hazardous materials during construction</t>
  </si>
  <si>
    <t>Require builders to provide homeowners/residents with recycling storage and collection system</t>
  </si>
  <si>
    <t>Prepare builders' guidelines on exterior lighting to reduce light pollution and trespass</t>
  </si>
  <si>
    <t>Allow laundry clotheslines outside</t>
  </si>
  <si>
    <t>Allow agriculture including vegetable gardens and greenhouses</t>
  </si>
  <si>
    <t>Provide P-Patch space for community residents</t>
  </si>
  <si>
    <t>Allow small livestock such as chickens and goats</t>
  </si>
  <si>
    <t>Provide farmers market space for community including availability of produce and products from within the community</t>
  </si>
  <si>
    <t>Allow solar panels</t>
  </si>
  <si>
    <t>Promote integrated pest management, rather than pesticides, herbicides, fungicides, or chemical fertilizers</t>
  </si>
  <si>
    <t>Provide interpretive signs highlighting key environmental and other features</t>
  </si>
  <si>
    <t>Provide educational events, including tours or seminars, to promote your green development</t>
  </si>
  <si>
    <t>Prepare a landscape operations and maintenance plan</t>
  </si>
  <si>
    <t>Prepare an operations and maintenance plan for common area facilities commissioned common areas</t>
  </si>
  <si>
    <t>Work with jurisdiction on demonstration ordinance with environmental benefit</t>
  </si>
  <si>
    <t>Educate residents on LID maintenance strategies</t>
  </si>
  <si>
    <t>Provide mix of housing types</t>
  </si>
  <si>
    <t></t>
  </si>
  <si>
    <t>Write and implement alternative parking plan beyond code to limit surface parking</t>
    <phoneticPr fontId="2" type="noConversion"/>
  </si>
  <si>
    <t>Reuse all land clearing woody debris on-site</t>
    <phoneticPr fontId="2" type="noConversion"/>
  </si>
  <si>
    <t>Use natural organic or no fertilizer to establish vegetation in common areas</t>
  </si>
  <si>
    <t>Integrate vegetated areas or innovative community features into any traffic calming devices</t>
  </si>
  <si>
    <t>5-15</t>
  </si>
  <si>
    <t>Provide 50% light color, open cell, or shaded pavement</t>
  </si>
  <si>
    <t>Provide alleys for rear access on at least 50% of the dwelling units</t>
  </si>
  <si>
    <t>1-4</t>
  </si>
  <si>
    <t>Provide connectivity with surrounding street network</t>
  </si>
  <si>
    <t>Maintain heavy equipment so as to protect ground and stormwater</t>
  </si>
  <si>
    <t>3-5</t>
  </si>
  <si>
    <t>SECTION FOUR: EDUCATION AND COMMUNITY STEWARDSHIP</t>
  </si>
  <si>
    <t>Conduct planning and design charrette for builders</t>
  </si>
  <si>
    <t>Provide a builders' field guide of best management practices</t>
  </si>
  <si>
    <t>Require shared parking for mixed use developments</t>
  </si>
  <si>
    <t>Use minimum parking requirements as maximums for on-street and off-street parking</t>
  </si>
  <si>
    <t>SECTION THREE:  CONSTRUCTION OPERATIONS</t>
  </si>
  <si>
    <t>Phase grading so that no more than 40% of the site is disturbed at one time</t>
  </si>
  <si>
    <t>Prohibit clearing or grading during winter months</t>
  </si>
  <si>
    <t>Clearly mark clearing limits</t>
  </si>
  <si>
    <t>Construct stormwater management facilities as a first step in grading</t>
  </si>
  <si>
    <t>Balance cut and fill while minimizing import and export of material</t>
  </si>
  <si>
    <t>Retain native topsoil on-site and protect stockpiles from erosion</t>
  </si>
  <si>
    <t>Use compost or related material to stabilize disturbed slopes</t>
  </si>
  <si>
    <t>Use compost filter berms, tubes, and socks in place of silt fences</t>
  </si>
  <si>
    <t>GRAND TOTAL</t>
  </si>
  <si>
    <t>Provide a comprehensive recycling plan for community and facility areas</t>
  </si>
  <si>
    <t>Attend a Built Green approved workshop within the 12 months prior to certification</t>
  </si>
  <si>
    <t>Install no permanent irrigation system</t>
  </si>
  <si>
    <t>Scarify to 12in. depth compacted soils in areas that will be returned to vegetation</t>
  </si>
  <si>
    <t>Install greywater infrastructure at community scale</t>
  </si>
  <si>
    <t>Design site to maximize density</t>
  </si>
  <si>
    <t>Extra credit for innovation</t>
    <phoneticPr fontId="2" type="noConversion"/>
  </si>
  <si>
    <t>Supplement permanent water flow-control measures with necessary temporary controls</t>
  </si>
  <si>
    <t>Test waterways near or in development during construction</t>
  </si>
  <si>
    <t>Design streets to conform to natural terrain</t>
  </si>
  <si>
    <t>4-18</t>
  </si>
  <si>
    <t>required</t>
  </si>
  <si>
    <t>Properly dispose of hazardous wastes</t>
  </si>
  <si>
    <t>Meet 3-Star requirements</t>
  </si>
  <si>
    <t>Use an Integrated Design Process, including at least one charrette for each phase</t>
  </si>
  <si>
    <t>Meet 4-Star requirements</t>
  </si>
  <si>
    <t>Earn Salmon Safe Certification or equivalent</t>
  </si>
  <si>
    <t>SECTION ONE: SITE SELECTION</t>
  </si>
  <si>
    <t>Redevelop and restore existing brownfield sites</t>
  </si>
  <si>
    <t>Develop on previously developed infill site near urban centers</t>
  </si>
  <si>
    <t>Locate to maximize access to non-motorized and mass transit</t>
  </si>
  <si>
    <t>Require all homes in development to meet Built Green™ 4-star level or higher standards</t>
  </si>
  <si>
    <t>Provide for community scale recycling and composting.</t>
  </si>
  <si>
    <t>2-5</t>
  </si>
  <si>
    <t>Use filter strips to separate impervious surfaces</t>
  </si>
  <si>
    <t>5-10</t>
  </si>
  <si>
    <t>Use rain gardens or bioswales</t>
  </si>
  <si>
    <t>10-20</t>
  </si>
  <si>
    <t>Provide stormwater treatment for parking lots/traffic island runoff using bioretention</t>
  </si>
  <si>
    <t>Design to achieve no more than 10% effective impervious surface areas</t>
  </si>
  <si>
    <t>1-5</t>
  </si>
  <si>
    <t>Use infiltration system for surface water runoff</t>
  </si>
  <si>
    <t>Meet treatment standards using nature-based methods</t>
  </si>
  <si>
    <t>Clearly label all storm sewer inlets with stenciling to remind residents about proper stormwater protection</t>
  </si>
  <si>
    <t>Use constructed wetlands for stormwater storage and detention</t>
  </si>
  <si>
    <t>Design retention pond to be a public amenity</t>
  </si>
  <si>
    <t>Landscape common areas with plants that will not need supplemental watering once established</t>
  </si>
  <si>
    <t>Amend disturbed soil to a depth of 10 to 12 inches to restore soil environmental functions</t>
  </si>
  <si>
    <t>5-8</t>
  </si>
  <si>
    <t>Optimally maintain all temporary erosion control elements</t>
    <phoneticPr fontId="2" type="noConversion"/>
  </si>
  <si>
    <t>Create a Stormwater Pollution Prevention Plan</t>
    <phoneticPr fontId="2" type="noConversion"/>
  </si>
  <si>
    <t>Choose site with no environmentally critical areas</t>
    <phoneticPr fontId="2" type="noConversion"/>
  </si>
  <si>
    <t>Locate community to be served by existing water and wastewater infrastructure</t>
    <phoneticPr fontId="2" type="noConversion"/>
  </si>
  <si>
    <t>Infiltrate 100% of stormwater onsite</t>
    <phoneticPr fontId="2" type="noConversion"/>
  </si>
  <si>
    <t>4—3</t>
    <phoneticPr fontId="2" type="noConversion"/>
  </si>
  <si>
    <t>4—4</t>
    <phoneticPr fontId="2" type="noConversion"/>
  </si>
  <si>
    <t>4—5</t>
    <phoneticPr fontId="2" type="noConversion"/>
  </si>
  <si>
    <t>4—6</t>
    <phoneticPr fontId="2" type="noConversion"/>
  </si>
  <si>
    <t>4—7</t>
    <phoneticPr fontId="2" type="noConversion"/>
  </si>
  <si>
    <t>4—8</t>
    <phoneticPr fontId="2" type="noConversion"/>
  </si>
  <si>
    <t>1—1</t>
    <phoneticPr fontId="2" type="noConversion"/>
  </si>
  <si>
    <t>1—2</t>
    <phoneticPr fontId="2" type="noConversion"/>
  </si>
  <si>
    <t>2—3</t>
    <phoneticPr fontId="2" type="noConversion"/>
  </si>
  <si>
    <t>2—4</t>
    <phoneticPr fontId="2" type="noConversion"/>
  </si>
  <si>
    <t>2—5</t>
    <phoneticPr fontId="2" type="noConversion"/>
  </si>
  <si>
    <t>2—6</t>
    <phoneticPr fontId="2" type="noConversion"/>
  </si>
  <si>
    <t>2—7</t>
    <phoneticPr fontId="2" type="noConversion"/>
  </si>
  <si>
    <t>2—8</t>
    <phoneticPr fontId="2" type="noConversion"/>
  </si>
  <si>
    <t>2—9</t>
    <phoneticPr fontId="2" type="noConversion"/>
  </si>
  <si>
    <t>2—10</t>
    <phoneticPr fontId="2" type="noConversion"/>
  </si>
  <si>
    <t>2—11</t>
    <phoneticPr fontId="2" type="noConversion"/>
  </si>
  <si>
    <t>2—12</t>
    <phoneticPr fontId="2" type="noConversion"/>
  </si>
  <si>
    <t>2—13</t>
    <phoneticPr fontId="2" type="noConversion"/>
  </si>
  <si>
    <t>2—14</t>
    <phoneticPr fontId="2" type="noConversion"/>
  </si>
  <si>
    <t>2—15</t>
    <phoneticPr fontId="2" type="noConversion"/>
  </si>
  <si>
    <t>2—16</t>
    <phoneticPr fontId="2" type="noConversion"/>
  </si>
  <si>
    <t>Prepare historical biological site analysis and habitat inventory for all sites</t>
  </si>
  <si>
    <t>Locate within 1/2 mile of essential services</t>
  </si>
  <si>
    <t>1-10</t>
  </si>
  <si>
    <t>SECTION TWO:  SITE DESIGN &amp; TRANSPORTATION</t>
  </si>
  <si>
    <t>Design to protect sensitive areas beyond code</t>
  </si>
  <si>
    <t>If sensitive areas are impacted, restore to pre-development conditions</t>
  </si>
  <si>
    <t>Rainwater catchment/harvesting for at least 50% of: site irrigation, sewage conveyance, potable water</t>
    <phoneticPr fontId="2" type="noConversion"/>
  </si>
  <si>
    <t>Preserve and/or create usable open spaces beyond code</t>
  </si>
  <si>
    <t>3-10</t>
  </si>
  <si>
    <t>4-10</t>
  </si>
  <si>
    <t>Preserve percentage of existing native vegetation</t>
  </si>
  <si>
    <t>Design for Complete Streets</t>
  </si>
  <si>
    <t>Preserve percentage of lowlands and areas with mature vegetated soils</t>
    <phoneticPr fontId="2" type="noConversion"/>
  </si>
  <si>
    <t>Minimize impervious surfaces in street design</t>
    <phoneticPr fontId="2" type="noConversion"/>
  </si>
  <si>
    <t>80% of dwelling units within 1/2 mile walking distance of community services</t>
    <phoneticPr fontId="2" type="noConversion"/>
  </si>
  <si>
    <t>Cohousing</t>
    <phoneticPr fontId="2" type="noConversion"/>
  </si>
  <si>
    <t>Provide variable lot sizes to encourage higher density</t>
    <phoneticPr fontId="2" type="noConversion"/>
  </si>
  <si>
    <t>Provide community amenities</t>
    <phoneticPr fontId="2" type="noConversion"/>
  </si>
  <si>
    <t>Create or preserve tree canopy based on urban density classification</t>
    <phoneticPr fontId="2" type="noConversion"/>
  </si>
  <si>
    <t>Use Green Factor</t>
    <phoneticPr fontId="2" type="noConversion"/>
  </si>
  <si>
    <t>Develop and implement an integrated mobility plan</t>
    <phoneticPr fontId="2" type="noConversion"/>
  </si>
  <si>
    <t>Orient lots for passive solar and solar access</t>
    <phoneticPr fontId="2" type="noConversion"/>
  </si>
  <si>
    <t>Use district energy (includes community geoexchange, geothermal)</t>
    <phoneticPr fontId="2" type="noConversion"/>
  </si>
  <si>
    <t>Use alternative heat and energy sources for community structures</t>
    <phoneticPr fontId="2" type="noConversion"/>
  </si>
  <si>
    <t>Environmental certification of non-residential buildings</t>
    <phoneticPr fontId="2" type="noConversion"/>
  </si>
  <si>
    <t>For buildings three or more stories tall or that have significant use of glass, use bird-friendly building guidelines</t>
    <phoneticPr fontId="2" type="noConversion"/>
  </si>
  <si>
    <t>Conduct predevelopment site studies: wildlife species survey and habitat assessment</t>
    <phoneticPr fontId="2" type="noConversion"/>
  </si>
  <si>
    <t>Permanently preserve a percentage of community's developable land</t>
    <phoneticPr fontId="2" type="noConversion"/>
  </si>
  <si>
    <t>4—9</t>
    <phoneticPr fontId="2" type="noConversion"/>
  </si>
  <si>
    <t>4—10</t>
    <phoneticPr fontId="2" type="noConversion"/>
  </si>
  <si>
    <t>4—11</t>
    <phoneticPr fontId="2" type="noConversion"/>
  </si>
  <si>
    <t>4—12</t>
    <phoneticPr fontId="2" type="noConversion"/>
  </si>
  <si>
    <t>4—13</t>
    <phoneticPr fontId="2" type="noConversion"/>
  </si>
  <si>
    <t>4—14</t>
    <phoneticPr fontId="2" type="noConversion"/>
  </si>
  <si>
    <t>4—15</t>
    <phoneticPr fontId="2" type="noConversion"/>
  </si>
  <si>
    <t>4—16</t>
    <phoneticPr fontId="2" type="noConversion"/>
  </si>
  <si>
    <t>4—17</t>
    <phoneticPr fontId="2" type="noConversion"/>
  </si>
  <si>
    <t>4—18</t>
    <phoneticPr fontId="2" type="noConversion"/>
  </si>
  <si>
    <t>4—19</t>
    <phoneticPr fontId="2" type="noConversion"/>
  </si>
  <si>
    <t>4—20</t>
    <phoneticPr fontId="2" type="noConversion"/>
  </si>
  <si>
    <t>4—21</t>
    <phoneticPr fontId="2" type="noConversion"/>
  </si>
  <si>
    <t>4—22</t>
    <phoneticPr fontId="2" type="noConversion"/>
  </si>
  <si>
    <t>4—23</t>
    <phoneticPr fontId="2" type="noConversion"/>
  </si>
  <si>
    <t>4—24</t>
    <phoneticPr fontId="2" type="noConversion"/>
  </si>
  <si>
    <t>3-5</t>
    <phoneticPr fontId="2" type="noConversion"/>
  </si>
  <si>
    <t>5-20</t>
    <phoneticPr fontId="2" type="noConversion"/>
  </si>
  <si>
    <t>1-10</t>
    <phoneticPr fontId="2" type="noConversion"/>
  </si>
  <si>
    <t>1-10</t>
    <phoneticPr fontId="2" type="noConversion"/>
  </si>
  <si>
    <t>3-6</t>
    <phoneticPr fontId="2" type="noConversion"/>
  </si>
  <si>
    <t>Provide for community scale rainwater harvest</t>
    <phoneticPr fontId="2" type="noConversion"/>
  </si>
  <si>
    <t>Limit or eliminate turf grass in common areas</t>
    <phoneticPr fontId="2" type="noConversion"/>
  </si>
  <si>
    <t>Mulch landscape beds with organic material</t>
    <phoneticPr fontId="2" type="noConversion"/>
  </si>
  <si>
    <t>If building near wetlands, shorelines, bluffs, and other critical areas, preserve and protect beyond code</t>
    <phoneticPr fontId="2" type="noConversion"/>
  </si>
  <si>
    <t>Do not dispose of any materials in lowlands or wetlands</t>
    <phoneticPr fontId="2" type="noConversion"/>
  </si>
  <si>
    <t>Avoid clearing trees and shrubs during March-June to protect wildlife raising young</t>
    <phoneticPr fontId="2" type="noConversion"/>
  </si>
  <si>
    <t>Landscape with native plants that provide forage for wildlife</t>
    <phoneticPr fontId="2" type="noConversion"/>
  </si>
  <si>
    <t>Landscape with native trees and plants that provide natural cover for wildlife at different levels (trees, shrubs, ground plants)</t>
    <phoneticPr fontId="2" type="noConversion"/>
  </si>
  <si>
    <t>Maintain or introduce large woody debris on-site (snags, downed logs, stumps)</t>
    <phoneticPr fontId="2" type="noConversion"/>
  </si>
  <si>
    <t>Restrict heavy equipment use to areas within 40ft of building and hard surfaces</t>
    <phoneticPr fontId="2" type="noConversion"/>
  </si>
  <si>
    <t>Use alternative fuel equipment onsite</t>
    <phoneticPr fontId="2" type="noConversion"/>
  </si>
  <si>
    <t>Provide support, education, and resources on green building to builders in development</t>
    <phoneticPr fontId="2" type="noConversion"/>
  </si>
  <si>
    <t>Prohibit tree topping</t>
    <phoneticPr fontId="2" type="noConversion"/>
  </si>
  <si>
    <t>Allow ENERGY STAR roofing</t>
    <phoneticPr fontId="2" type="noConversion"/>
  </si>
  <si>
    <t>No lawn watering requirements</t>
    <phoneticPr fontId="2" type="noConversion"/>
  </si>
  <si>
    <t>Prepare a green community guide for residents</t>
    <phoneticPr fontId="2" type="noConversion"/>
  </si>
  <si>
    <t>Prevent human-wildlife conflict</t>
    <phoneticPr fontId="2" type="noConversion"/>
  </si>
  <si>
    <t>Smoke-free buildings and community spaces</t>
    <phoneticPr fontId="2" type="noConversion"/>
  </si>
  <si>
    <t>Use porous paving options for: a) streets, b) parking, c) paths</t>
    <phoneticPr fontId="2" type="noConversion"/>
  </si>
  <si>
    <t xml:space="preserve">Rural projects of more than 40 homes: conduct a traffic study for wildlife and wildlife crossing aids: culverts, underpasses, overpasses, </t>
    <phoneticPr fontId="2" type="noConversion"/>
  </si>
  <si>
    <t>If design calls for cul-de-sacs, hammerheads, or other dead-ends, connect ends with paths</t>
    <phoneticPr fontId="2" type="noConversion"/>
  </si>
  <si>
    <t>Program orientation (one time only)</t>
    <phoneticPr fontId="2" type="noConversion"/>
  </si>
  <si>
    <t>Design site to minimize disturbance of original topography</t>
    <phoneticPr fontId="2" type="noConversion"/>
  </si>
  <si>
    <t>Use green roofs on common area buildings to reduce impervious surfaces</t>
    <phoneticPr fontId="2" type="noConversion"/>
  </si>
  <si>
    <t>Introduce water feature(s) to the site if no natural body of water is present</t>
    <phoneticPr fontId="2" type="noConversion"/>
  </si>
  <si>
    <t>Use recycled content or resource-efficient site accessories</t>
    <phoneticPr fontId="2" type="noConversion"/>
  </si>
  <si>
    <t>Install high-efficiency irrigation system where ongoing irrigation is needed</t>
    <phoneticPr fontId="2" type="noConversion"/>
  </si>
  <si>
    <t>Use reclaimed water or industrial wastewater from offsite</t>
    <phoneticPr fontId="2" type="noConversion"/>
  </si>
  <si>
    <t>Maintain or enhance wildlife corridors and connectivity to open space near the site</t>
    <phoneticPr fontId="2" type="noConversion"/>
  </si>
  <si>
    <t>Extra credit for innovation</t>
    <phoneticPr fontId="2" type="noConversion"/>
  </si>
  <si>
    <t>Extra credit for innovation</t>
    <phoneticPr fontId="2" type="noConversion"/>
  </si>
  <si>
    <t>Do not convert "resource lands,” agricultural land or forest</t>
    <phoneticPr fontId="2" type="noConversion"/>
  </si>
  <si>
    <t>Extra credit for innovation</t>
    <phoneticPr fontId="2" type="noConversion"/>
  </si>
  <si>
    <t>Use bioretention or rain gardens to reduce volume of cubic feet of detention by 40%*</t>
    <phoneticPr fontId="2" type="noConversion"/>
  </si>
  <si>
    <t>Onsite wastewater treatment beyond septic systems</t>
    <phoneticPr fontId="2" type="noConversion"/>
  </si>
  <si>
    <t>Onsite greywater generation and use</t>
    <phoneticPr fontId="2" type="noConversion"/>
  </si>
  <si>
    <t>Cluster homes on site</t>
    <phoneticPr fontId="2" type="noConversion"/>
  </si>
  <si>
    <t>Affordable housing</t>
    <phoneticPr fontId="2" type="noConversion"/>
  </si>
  <si>
    <t>Light pollution reduction</t>
    <phoneticPr fontId="2" type="noConversion"/>
  </si>
  <si>
    <t>2—17</t>
    <phoneticPr fontId="2" type="noConversion"/>
  </si>
  <si>
    <t>2—18</t>
    <phoneticPr fontId="2" type="noConversion"/>
  </si>
  <si>
    <t>2—19</t>
    <phoneticPr fontId="2" type="noConversion"/>
  </si>
  <si>
    <t>2—20</t>
    <phoneticPr fontId="2" type="noConversion"/>
  </si>
  <si>
    <t>2—21</t>
    <phoneticPr fontId="2" type="noConversion"/>
  </si>
  <si>
    <t>2—22</t>
    <phoneticPr fontId="2" type="noConversion"/>
  </si>
  <si>
    <t>2—23</t>
    <phoneticPr fontId="2" type="noConversion"/>
  </si>
  <si>
    <t>2—24</t>
    <phoneticPr fontId="2" type="noConversion"/>
  </si>
  <si>
    <t>2—25</t>
    <phoneticPr fontId="2" type="noConversion"/>
  </si>
  <si>
    <t>2—26</t>
    <phoneticPr fontId="2" type="noConversion"/>
  </si>
  <si>
    <t>2—27</t>
    <phoneticPr fontId="2" type="noConversion"/>
  </si>
  <si>
    <t>2—28</t>
    <phoneticPr fontId="2" type="noConversion"/>
  </si>
  <si>
    <t>2—29</t>
    <phoneticPr fontId="2" type="noConversion"/>
  </si>
  <si>
    <t>2—30</t>
    <phoneticPr fontId="2" type="noConversion"/>
  </si>
  <si>
    <t>2—31</t>
    <phoneticPr fontId="2" type="noConversion"/>
  </si>
  <si>
    <t>2—32</t>
    <phoneticPr fontId="2" type="noConversion"/>
  </si>
  <si>
    <t>2—33</t>
    <phoneticPr fontId="2" type="noConversion"/>
  </si>
  <si>
    <t>2—34</t>
    <phoneticPr fontId="2" type="noConversion"/>
  </si>
  <si>
    <t>2—35</t>
    <phoneticPr fontId="2" type="noConversion"/>
  </si>
  <si>
    <t>2—36</t>
    <phoneticPr fontId="2" type="noConversion"/>
  </si>
  <si>
    <t>2—37</t>
    <phoneticPr fontId="2" type="noConversion"/>
  </si>
  <si>
    <t>2—38</t>
    <phoneticPr fontId="2" type="noConversion"/>
  </si>
  <si>
    <t>2—39</t>
    <phoneticPr fontId="2" type="noConversion"/>
  </si>
  <si>
    <t>2—40</t>
    <phoneticPr fontId="2" type="noConversion"/>
  </si>
  <si>
    <t>2—41</t>
    <phoneticPr fontId="2" type="noConversion"/>
  </si>
  <si>
    <t>2—42</t>
    <phoneticPr fontId="2" type="noConversion"/>
  </si>
  <si>
    <t>2—43</t>
    <phoneticPr fontId="2" type="noConversion"/>
  </si>
  <si>
    <t>2—44</t>
    <phoneticPr fontId="2" type="noConversion"/>
  </si>
  <si>
    <t>2—45</t>
    <phoneticPr fontId="2" type="noConversion"/>
  </si>
  <si>
    <t>2—46</t>
    <phoneticPr fontId="2" type="noConversion"/>
  </si>
  <si>
    <t>2—47</t>
    <phoneticPr fontId="2" type="noConversion"/>
  </si>
  <si>
    <t>2—48</t>
    <phoneticPr fontId="2" type="noConversion"/>
  </si>
  <si>
    <t>2—49</t>
    <phoneticPr fontId="2" type="noConversion"/>
  </si>
  <si>
    <t>2—50</t>
    <phoneticPr fontId="2" type="noConversion"/>
  </si>
  <si>
    <t>2—51</t>
    <phoneticPr fontId="2" type="noConversion"/>
  </si>
  <si>
    <t>2—52</t>
    <phoneticPr fontId="2" type="noConversion"/>
  </si>
  <si>
    <t>2—53</t>
    <phoneticPr fontId="2" type="noConversion"/>
  </si>
  <si>
    <t>2—54</t>
    <phoneticPr fontId="2" type="noConversion"/>
  </si>
  <si>
    <t>2—55</t>
    <phoneticPr fontId="2" type="noConversion"/>
  </si>
  <si>
    <t>2—56</t>
    <phoneticPr fontId="2" type="noConversion"/>
  </si>
  <si>
    <t>2—57</t>
    <phoneticPr fontId="2" type="noConversion"/>
  </si>
  <si>
    <t>2—58</t>
    <phoneticPr fontId="2" type="noConversion"/>
  </si>
  <si>
    <t>2—59</t>
    <phoneticPr fontId="2" type="noConversion"/>
  </si>
  <si>
    <t>2—60</t>
    <phoneticPr fontId="2" type="noConversion"/>
  </si>
  <si>
    <t>2—61</t>
    <phoneticPr fontId="2" type="noConversion"/>
  </si>
  <si>
    <t>2—62</t>
    <phoneticPr fontId="2" type="noConversion"/>
  </si>
  <si>
    <t>Use recycled content materials for paving</t>
    <phoneticPr fontId="2" type="noConversion"/>
  </si>
  <si>
    <t>Install landscapes needing no supplemental watering</t>
    <phoneticPr fontId="2" type="noConversion"/>
  </si>
  <si>
    <t>Use third-party certified wood products for site lumber</t>
    <phoneticPr fontId="2" type="noConversion"/>
  </si>
  <si>
    <t>Install high-efficiency irrigation system using potable water alternative</t>
    <phoneticPr fontId="2" type="noConversion"/>
  </si>
  <si>
    <t>Communities Certification Checklist</t>
  </si>
  <si>
    <t>Builder</t>
  </si>
  <si>
    <t>Project</t>
  </si>
  <si>
    <t>Note that the minimum point thresholds for each achievement or Star Level within Built Green depend on the status of the land on which the community is built. To encourage the reuse of previously developed lands, the minimum point thresholds for brownfield and grayfield lands is lower than for greenfield sites. Built Green defines greenfield, grayfield, and brownfield as follows:</t>
  </si>
  <si>
    <t>REQUIRED CREDITS</t>
  </si>
  <si>
    <t>Third Party Verification</t>
  </si>
  <si>
    <t>Please indicate:</t>
  </si>
  <si>
    <t xml:space="preserve">¨ </t>
  </si>
  <si>
    <r>
      <t xml:space="preserve">Preliminary checklist </t>
    </r>
    <r>
      <rPr>
        <sz val="10"/>
        <rFont val="Open Sans"/>
        <family val="2"/>
      </rPr>
      <t xml:space="preserve">
(for enrollment)</t>
    </r>
  </si>
  <si>
    <r>
      <t>Final checklist</t>
    </r>
    <r>
      <rPr>
        <sz val="10"/>
        <rFont val="Open Sans"/>
        <family val="2"/>
      </rPr>
      <t xml:space="preserve">
(for certification review)</t>
    </r>
  </si>
  <si>
    <t>Last updated Mar 12, 2018</t>
  </si>
  <si>
    <t>Greenfield: any previously undeveloped land, including previously harvested timberlands.
Grayfield: any developed or historically developed lands, including agricultural lands.
Brownfield: any previously developed lands with documented or perceived contamination issues (see Action Item 1-1 for more information on brownfield sites).</t>
  </si>
  <si>
    <t xml:space="preserve">•    
•    
•    </t>
  </si>
  <si>
    <t>Category</t>
  </si>
  <si>
    <t>Possible
Points</t>
  </si>
  <si>
    <t>Credit</t>
  </si>
  <si>
    <t>Point Totals</t>
  </si>
  <si>
    <t>Comments</t>
  </si>
  <si>
    <t>THREE-STAR REQUIREMENTS   |   Point Minimums:   Greenfield: 230   Grayfield: 200   Brownfield: 180</t>
  </si>
  <si>
    <t>FOUR-STAR REQUIREMENTS   |   Point Minimums:   Greenfield: 330   Grayfield: 300   Brownfield: 270</t>
  </si>
  <si>
    <t>FIVE-STAR REQUIREMENTS   |   Point Minimums:   Greenfield: 550   Grayfield: 520   Brownfield: 500</t>
  </si>
  <si>
    <t>Check items you will be including in this project to qualify for a BUILT GREEN star rating.</t>
  </si>
  <si>
    <t>QUALIFYING CREDITS</t>
  </si>
  <si>
    <t>Item #</t>
  </si>
  <si>
    <t>Possible Points</t>
  </si>
  <si>
    <t>SECTION ONE TOTAL</t>
  </si>
  <si>
    <r>
      <t>1—</t>
    </r>
    <r>
      <rPr>
        <b/>
        <sz val="9"/>
        <rFont val="Open Sans"/>
        <family val="2"/>
      </rPr>
      <t>3</t>
    </r>
  </si>
  <si>
    <r>
      <t>1—</t>
    </r>
    <r>
      <rPr>
        <b/>
        <sz val="9"/>
        <rFont val="Open Sans"/>
        <family val="2"/>
      </rPr>
      <t>4</t>
    </r>
  </si>
  <si>
    <r>
      <t>1—</t>
    </r>
    <r>
      <rPr>
        <b/>
        <sz val="9"/>
        <rFont val="Open Sans"/>
        <family val="2"/>
      </rPr>
      <t>5</t>
    </r>
  </si>
  <si>
    <r>
      <t>1—</t>
    </r>
    <r>
      <rPr>
        <b/>
        <sz val="9"/>
        <rFont val="Open Sans"/>
        <family val="2"/>
      </rPr>
      <t>6</t>
    </r>
  </si>
  <si>
    <r>
      <t>1—</t>
    </r>
    <r>
      <rPr>
        <b/>
        <sz val="9"/>
        <rFont val="Open Sans"/>
        <family val="2"/>
      </rPr>
      <t>7</t>
    </r>
  </si>
  <si>
    <r>
      <t>1—</t>
    </r>
    <r>
      <rPr>
        <b/>
        <sz val="9"/>
        <rFont val="Open Sans"/>
        <family val="2"/>
      </rPr>
      <t>8</t>
    </r>
  </si>
  <si>
    <r>
      <t>1—</t>
    </r>
    <r>
      <rPr>
        <b/>
        <sz val="9"/>
        <rFont val="Open Sans"/>
        <family val="2"/>
      </rPr>
      <t>9</t>
    </r>
  </si>
  <si>
    <r>
      <t xml:space="preserve">Preliminary checklist </t>
    </r>
    <r>
      <rPr>
        <sz val="10"/>
        <color theme="1" tint="0.14999847407452621"/>
        <rFont val="Open Sans"/>
        <family val="2"/>
      </rPr>
      <t xml:space="preserve">
(for enrollment)</t>
    </r>
  </si>
  <si>
    <r>
      <t>Final checklist</t>
    </r>
    <r>
      <rPr>
        <sz val="10"/>
        <color theme="1" tint="0.14999847407452621"/>
        <rFont val="Open Sans"/>
        <family val="2"/>
      </rPr>
      <t xml:space="preserve">
(for certification review)</t>
    </r>
  </si>
  <si>
    <t>2—1</t>
  </si>
  <si>
    <t>2—2</t>
  </si>
  <si>
    <t>3-15</t>
  </si>
  <si>
    <t>1-15</t>
  </si>
  <si>
    <t>3—1</t>
  </si>
  <si>
    <t>3—2</t>
  </si>
  <si>
    <t>3—3</t>
  </si>
  <si>
    <t>3—4</t>
  </si>
  <si>
    <t>3—5</t>
  </si>
  <si>
    <t>3—6</t>
  </si>
  <si>
    <t>3—7</t>
  </si>
  <si>
    <t>3—8</t>
  </si>
  <si>
    <t>3—9</t>
  </si>
  <si>
    <t>3—10</t>
  </si>
  <si>
    <t>3—11</t>
  </si>
  <si>
    <t>3—12</t>
  </si>
  <si>
    <t>3—13</t>
  </si>
  <si>
    <t>3—14</t>
  </si>
  <si>
    <t>3—15</t>
  </si>
  <si>
    <t>3—16</t>
  </si>
  <si>
    <t>2-10</t>
  </si>
  <si>
    <t>3—17</t>
  </si>
  <si>
    <t>3—18</t>
  </si>
  <si>
    <t>3—19</t>
  </si>
  <si>
    <t>2-8</t>
  </si>
  <si>
    <t>3—20</t>
  </si>
  <si>
    <t>3—21</t>
  </si>
  <si>
    <t>3—22</t>
  </si>
  <si>
    <t>3—23</t>
  </si>
  <si>
    <t>3—24</t>
  </si>
  <si>
    <t>3—25</t>
  </si>
  <si>
    <t>3—26</t>
  </si>
  <si>
    <t>3—27</t>
  </si>
  <si>
    <t>3—28</t>
  </si>
  <si>
    <t>3—29</t>
  </si>
  <si>
    <t>3—30</t>
  </si>
  <si>
    <t>3—31</t>
  </si>
  <si>
    <t>3—32</t>
  </si>
  <si>
    <t>3—33</t>
  </si>
  <si>
    <t>3—34</t>
  </si>
  <si>
    <t>3—35</t>
  </si>
  <si>
    <t>4—1</t>
  </si>
  <si>
    <t>4—2</t>
  </si>
  <si>
    <t>SECTION TWO TOTAL</t>
  </si>
  <si>
    <t>SECTION THREE TOTAL</t>
  </si>
  <si>
    <t>SECTION FOUR TOTAL</t>
  </si>
  <si>
    <t>SECTION THREE: CONSTRUCTION OPERATIONS</t>
  </si>
  <si>
    <t>SECTION TWO: SITE DESIGN &amp; TRANSPORTATION</t>
  </si>
  <si>
    <t>Total Points for Project</t>
  </si>
  <si>
    <t>Program Level Obtained</t>
  </si>
  <si>
    <r>
      <rPr>
        <sz val="18"/>
        <rFont val="Wingdings"/>
        <charset val="2"/>
      </rPr>
      <t>o</t>
    </r>
    <r>
      <rPr>
        <sz val="18"/>
        <rFont val="Open Sans"/>
        <family val="2"/>
      </rPr>
      <t xml:space="preserve"> 3-Star</t>
    </r>
    <r>
      <rPr>
        <sz val="18"/>
        <rFont val="Wingdings 2"/>
        <family val="1"/>
        <charset val="2"/>
      </rPr>
      <t xml:space="preserve"> êêê</t>
    </r>
  </si>
  <si>
    <r>
      <rPr>
        <sz val="18"/>
        <rFont val="Wingdings"/>
        <charset val="2"/>
      </rPr>
      <t>o</t>
    </r>
    <r>
      <rPr>
        <sz val="18"/>
        <rFont val="Open Sans"/>
        <family val="2"/>
      </rPr>
      <t xml:space="preserve"> 4-Star</t>
    </r>
    <r>
      <rPr>
        <sz val="18"/>
        <rFont val="Wingdings 2"/>
        <family val="1"/>
        <charset val="2"/>
      </rPr>
      <t xml:space="preserve"> êêêê </t>
    </r>
    <r>
      <rPr>
        <sz val="18"/>
        <rFont val="Wingdings"/>
        <charset val="2"/>
      </rPr>
      <t>o</t>
    </r>
    <r>
      <rPr>
        <sz val="18"/>
        <rFont val="Open Sans"/>
        <family val="2"/>
      </rPr>
      <t xml:space="preserve"> 5-Star</t>
    </r>
    <r>
      <rPr>
        <sz val="18"/>
        <rFont val="Wingdings 2"/>
        <family val="1"/>
        <charset val="2"/>
      </rPr>
      <t xml:space="preserve"> êêêêê</t>
    </r>
  </si>
  <si>
    <t>By my signature, I certify that I have performed all Action Items checked above.</t>
  </si>
  <si>
    <t>X</t>
  </si>
  <si>
    <t>(Home Builder Signature and Date)</t>
  </si>
  <si>
    <r>
      <t xml:space="preserve">(All </t>
    </r>
    <r>
      <rPr>
        <sz val="13"/>
        <rFont val="Wingdings"/>
        <charset val="2"/>
      </rPr>
      <t>«</t>
    </r>
    <r>
      <rPr>
        <sz val="13"/>
        <rFont val="Open Sans"/>
        <family val="2"/>
      </rPr>
      <t xml:space="preserve"> items, plus orientation and commitment to certify all homes in the community as Built Green® at the 3-Star Level or higher)</t>
    </r>
  </si>
  <si>
    <t>All new home starts in the development must meet the Built Green 3-Star Level or higher</t>
  </si>
  <si>
    <t>Orient &amp; promote Built Green to builders in the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</si>
</sst>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3"/>
      <name val="Wingdings"/>
      <charset val="2"/>
    </font>
    <font>
      <sz val="8"/>
      <name val="Verdana"/>
      <family val="2"/>
    </font>
    <font>
      <sz val="11"/>
      <color theme="1"/>
      <name val="Calibri"/>
      <family val="2"/>
      <scheme val="minor"/>
    </font>
    <font>
      <sz val="10"/>
      <name val="Arial"/>
      <family val="2"/>
    </font>
    <font>
      <sz val="20"/>
      <name val="Open Sans"/>
      <family val="2"/>
    </font>
    <font>
      <sz val="10"/>
      <name val="Open Sans"/>
      <family val="2"/>
    </font>
    <font>
      <sz val="8"/>
      <name val="Open Sans"/>
      <family val="2"/>
    </font>
    <font>
      <sz val="14"/>
      <name val="Wingdings"/>
      <charset val="2"/>
    </font>
    <font>
      <b/>
      <sz val="10"/>
      <name val="Open Sans"/>
      <family val="2"/>
    </font>
    <font>
      <b/>
      <sz val="20"/>
      <color theme="3"/>
      <name val="Open Sans"/>
      <family val="2"/>
    </font>
    <font>
      <b/>
      <sz val="9"/>
      <color theme="0"/>
      <name val="Open Sans"/>
      <family val="2"/>
    </font>
    <font>
      <b/>
      <sz val="16"/>
      <color theme="0"/>
      <name val="Open Sans"/>
      <family val="2"/>
    </font>
    <font>
      <b/>
      <sz val="12"/>
      <color theme="0"/>
      <name val="Open Sans"/>
      <family val="2"/>
    </font>
    <font>
      <sz val="11"/>
      <color theme="3" tint="-0.499984740745262"/>
      <name val="Open Sans"/>
      <family val="2"/>
    </font>
    <font>
      <sz val="11"/>
      <name val="Open Sans"/>
      <family val="2"/>
    </font>
    <font>
      <i/>
      <sz val="11"/>
      <name val="Calibri"/>
      <family val="2"/>
      <scheme val="minor"/>
    </font>
    <font>
      <b/>
      <sz val="10"/>
      <color theme="0"/>
      <name val="Open Sans"/>
      <family val="2"/>
    </font>
    <font>
      <b/>
      <sz val="11"/>
      <color theme="0"/>
      <name val="Open Sans"/>
      <family val="2"/>
    </font>
    <font>
      <sz val="11"/>
      <color theme="0"/>
      <name val="Open Sans"/>
      <family val="2"/>
    </font>
    <font>
      <b/>
      <sz val="9"/>
      <name val="Open Sans"/>
      <family val="2"/>
    </font>
    <font>
      <i/>
      <sz val="9"/>
      <name val="Open Sans"/>
      <family val="2"/>
    </font>
    <font>
      <sz val="9"/>
      <name val="Open Sans"/>
      <family val="2"/>
    </font>
    <font>
      <sz val="9"/>
      <name val="Wingdings 2"/>
      <family val="1"/>
      <charset val="2"/>
    </font>
    <font>
      <b/>
      <sz val="11"/>
      <color rgb="FF000000"/>
      <name val="Open Sans"/>
      <family val="2"/>
    </font>
    <font>
      <sz val="11"/>
      <color rgb="FF000000"/>
      <name val="Open Sans"/>
      <family val="2"/>
    </font>
    <font>
      <b/>
      <sz val="9"/>
      <color rgb="FF000000"/>
      <name val="Open Sans"/>
      <family val="2"/>
    </font>
    <font>
      <sz val="9"/>
      <color rgb="FF000000"/>
      <name val="Open Sans"/>
      <family val="2"/>
    </font>
    <font>
      <sz val="13"/>
      <name val="Open Sans"/>
      <family val="2"/>
    </font>
    <font>
      <sz val="11"/>
      <color theme="1"/>
      <name val="Open Sans"/>
      <family val="2"/>
    </font>
    <font>
      <b/>
      <sz val="10"/>
      <color theme="1" tint="0.14999847407452621"/>
      <name val="Open Sans"/>
      <family val="2"/>
    </font>
    <font>
      <sz val="10"/>
      <color theme="1" tint="0.14999847407452621"/>
      <name val="Open Sans"/>
      <family val="2"/>
    </font>
    <font>
      <i/>
      <sz val="11"/>
      <color theme="7"/>
      <name val="Open Sans"/>
      <family val="2"/>
    </font>
    <font>
      <i/>
      <sz val="8"/>
      <name val="Open Sans"/>
      <family val="2"/>
    </font>
    <font>
      <i/>
      <sz val="11"/>
      <name val="Open Sans"/>
      <family val="2"/>
    </font>
    <font>
      <sz val="11"/>
      <color indexed="10"/>
      <name val="Open Sans"/>
      <family val="2"/>
    </font>
    <font>
      <i/>
      <sz val="11"/>
      <color indexed="10"/>
      <name val="Open Sans"/>
      <family val="2"/>
    </font>
    <font>
      <sz val="11"/>
      <color theme="7"/>
      <name val="Open Sans"/>
      <family val="2"/>
    </font>
    <font>
      <b/>
      <sz val="9"/>
      <color indexed="10"/>
      <name val="Open Sans"/>
      <family val="2"/>
    </font>
    <font>
      <b/>
      <sz val="11"/>
      <color rgb="FFFF0000"/>
      <name val="Open Sans"/>
      <family val="2"/>
    </font>
    <font>
      <b/>
      <sz val="11"/>
      <name val="Arial"/>
      <family val="2"/>
    </font>
    <font>
      <b/>
      <sz val="15"/>
      <name val="Open Sans"/>
      <family val="2"/>
    </font>
    <font>
      <sz val="18"/>
      <name val="Open Sans"/>
      <family val="2"/>
      <charset val="2"/>
    </font>
    <font>
      <sz val="18"/>
      <name val="Wingdings"/>
      <charset val="2"/>
    </font>
    <font>
      <sz val="18"/>
      <name val="Open Sans"/>
      <family val="2"/>
    </font>
    <font>
      <sz val="18"/>
      <name val="Wingdings 2"/>
      <family val="1"/>
      <charset val="2"/>
    </font>
    <font>
      <sz val="15"/>
      <name val="Open Sans"/>
      <family val="2"/>
    </font>
    <font>
      <sz val="15"/>
      <color theme="6"/>
      <name val="Open Sans"/>
      <family val="2"/>
    </font>
    <font>
      <sz val="9"/>
      <name val="Arial"/>
      <family val="2"/>
    </font>
  </fonts>
  <fills count="17">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bgColor indexed="64"/>
      </patternFill>
    </fill>
    <fill>
      <patternFill patternType="solid">
        <fgColor theme="6"/>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5"/>
        <bgColor indexed="64"/>
      </patternFill>
    </fill>
    <fill>
      <patternFill patternType="solid">
        <fgColor theme="1"/>
        <bgColor indexed="64"/>
      </patternFill>
    </fill>
  </fills>
  <borders count="57">
    <border>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theme="6" tint="0.59999389629810485"/>
      </top>
      <bottom/>
      <diagonal/>
    </border>
    <border>
      <left/>
      <right style="thin">
        <color theme="6" tint="0.59999389629810485"/>
      </right>
      <top style="thin">
        <color theme="6" tint="0.59999389629810485"/>
      </top>
      <bottom/>
      <diagonal/>
    </border>
    <border>
      <left style="thin">
        <color theme="6" tint="0.59999389629810485"/>
      </left>
      <right/>
      <top/>
      <bottom/>
      <diagonal/>
    </border>
    <border>
      <left/>
      <right style="thin">
        <color theme="6" tint="0.59999389629810485"/>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6" tint="0.59999389629810485"/>
      </right>
      <top/>
      <bottom style="thin">
        <color theme="6" tint="0.59999389629810485"/>
      </bottom>
      <diagonal/>
    </border>
    <border>
      <left style="thin">
        <color theme="3"/>
      </left>
      <right style="thin">
        <color theme="3"/>
      </right>
      <top style="thin">
        <color theme="3"/>
      </top>
      <bottom style="thin">
        <color theme="3"/>
      </bottom>
      <diagonal/>
    </border>
    <border>
      <left/>
      <right/>
      <top style="thin">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4"/>
      </bottom>
      <diagonal/>
    </border>
    <border>
      <left style="thin">
        <color theme="7"/>
      </left>
      <right/>
      <top style="thin">
        <color theme="7"/>
      </top>
      <bottom/>
      <diagonal/>
    </border>
    <border>
      <left style="thin">
        <color theme="7"/>
      </left>
      <right style="thin">
        <color theme="7"/>
      </right>
      <top style="thin">
        <color theme="7"/>
      </top>
      <bottom/>
      <diagonal/>
    </border>
    <border>
      <left style="thin">
        <color theme="7"/>
      </left>
      <right style="thin">
        <color theme="7"/>
      </right>
      <top style="thin">
        <color theme="7"/>
      </top>
      <bottom style="thin">
        <color theme="7"/>
      </bottom>
      <diagonal/>
    </border>
    <border>
      <left style="thin">
        <color theme="5"/>
      </left>
      <right/>
      <top style="thin">
        <color theme="5"/>
      </top>
      <bottom/>
      <diagonal/>
    </border>
    <border>
      <left style="thin">
        <color theme="6"/>
      </left>
      <right/>
      <top style="thin">
        <color theme="5"/>
      </top>
      <bottom/>
      <diagonal/>
    </border>
    <border>
      <left style="thin">
        <color theme="6"/>
      </left>
      <right style="thin">
        <color theme="5"/>
      </right>
      <top style="thin">
        <color theme="5"/>
      </top>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s>
  <cellStyleXfs count="5">
    <xf numFmtId="0" fontId="0" fillId="0" borderId="0"/>
    <xf numFmtId="0" fontId="4" fillId="0" borderId="0">
      <alignment vertical="center"/>
    </xf>
    <xf numFmtId="0" fontId="3" fillId="0" borderId="0"/>
    <xf numFmtId="9" fontId="3" fillId="0" borderId="0" applyFont="0" applyFill="0" applyBorder="0" applyAlignment="0" applyProtection="0"/>
    <xf numFmtId="0" fontId="4" fillId="0" borderId="0"/>
  </cellStyleXfs>
  <cellXfs count="194">
    <xf numFmtId="0" fontId="0" fillId="0" borderId="0" xfId="0"/>
    <xf numFmtId="0" fontId="6" fillId="3" borderId="7" xfId="1" applyFont="1" applyFill="1" applyBorder="1" applyProtection="1">
      <alignment vertical="center"/>
    </xf>
    <xf numFmtId="0" fontId="7" fillId="3" borderId="6" xfId="1" applyFont="1" applyFill="1" applyBorder="1" applyProtection="1">
      <alignment vertical="center"/>
    </xf>
    <xf numFmtId="0" fontId="6" fillId="2" borderId="8" xfId="1" applyFont="1" applyFill="1" applyBorder="1" applyProtection="1">
      <alignment vertical="center"/>
    </xf>
    <xf numFmtId="0" fontId="6" fillId="2" borderId="9" xfId="1" applyFont="1" applyFill="1" applyBorder="1" applyProtection="1">
      <alignment vertical="center"/>
    </xf>
    <xf numFmtId="0" fontId="9" fillId="3" borderId="1" xfId="1" applyNumberFormat="1" applyFont="1" applyFill="1" applyBorder="1" applyAlignment="1" applyProtection="1">
      <alignment vertical="center" wrapText="1"/>
    </xf>
    <xf numFmtId="0" fontId="9" fillId="3" borderId="2" xfId="1" applyNumberFormat="1" applyFont="1" applyFill="1" applyBorder="1" applyAlignment="1" applyProtection="1">
      <alignment vertical="center" wrapText="1"/>
    </xf>
    <xf numFmtId="0" fontId="7" fillId="2" borderId="10" xfId="1" applyFont="1" applyFill="1" applyBorder="1" applyAlignment="1" applyProtection="1">
      <alignment horizontal="left" vertical="center" indent="1"/>
    </xf>
    <xf numFmtId="0" fontId="11" fillId="2" borderId="15" xfId="0" applyNumberFormat="1" applyFont="1" applyFill="1" applyBorder="1" applyAlignment="1" applyProtection="1">
      <alignment horizontal="right" wrapText="1"/>
    </xf>
    <xf numFmtId="49" fontId="17" fillId="6" borderId="16" xfId="4" applyNumberFormat="1" applyFont="1" applyFill="1" applyBorder="1" applyAlignment="1" applyProtection="1">
      <alignment horizontal="center" wrapText="1"/>
    </xf>
    <xf numFmtId="49" fontId="17" fillId="6" borderId="16" xfId="4" applyNumberFormat="1" applyFont="1" applyFill="1" applyBorder="1" applyAlignment="1" applyProtection="1">
      <alignment horizontal="left" wrapText="1"/>
    </xf>
    <xf numFmtId="0" fontId="20" fillId="3" borderId="16" xfId="0" applyNumberFormat="1" applyFont="1" applyFill="1" applyBorder="1" applyAlignment="1" applyProtection="1">
      <alignment horizontal="center" vertical="center" wrapText="1"/>
    </xf>
    <xf numFmtId="0" fontId="21" fillId="3" borderId="16" xfId="0" applyFont="1" applyFill="1" applyBorder="1" applyAlignment="1" applyProtection="1">
      <alignment horizontal="center" vertical="center" wrapText="1"/>
    </xf>
    <xf numFmtId="0" fontId="22" fillId="3" borderId="16" xfId="0" applyFont="1" applyFill="1" applyBorder="1" applyAlignment="1" applyProtection="1">
      <alignment vertical="center" wrapText="1"/>
    </xf>
    <xf numFmtId="0" fontId="23" fillId="3" borderId="16" xfId="0" applyFont="1" applyFill="1" applyBorder="1" applyAlignment="1" applyProtection="1">
      <alignment horizontal="center" vertical="center" wrapText="1"/>
    </xf>
    <xf numFmtId="0" fontId="22" fillId="3" borderId="16" xfId="0" applyFont="1" applyFill="1" applyBorder="1" applyAlignment="1" applyProtection="1">
      <alignment horizontal="center" vertical="center" wrapText="1"/>
      <protection locked="0"/>
    </xf>
    <xf numFmtId="0" fontId="20" fillId="8" borderId="16" xfId="0" applyNumberFormat="1" applyFont="1" applyFill="1" applyBorder="1" applyAlignment="1" applyProtection="1">
      <alignment horizontal="center" vertical="center" wrapText="1"/>
    </xf>
    <xf numFmtId="0" fontId="21" fillId="8" borderId="16" xfId="0" applyFont="1" applyFill="1" applyBorder="1" applyAlignment="1" applyProtection="1">
      <alignment horizontal="center" vertical="center" wrapText="1"/>
    </xf>
    <xf numFmtId="0" fontId="22" fillId="8" borderId="16" xfId="0" applyFont="1" applyFill="1" applyBorder="1" applyAlignment="1" applyProtection="1">
      <alignment vertical="center" wrapText="1"/>
    </xf>
    <xf numFmtId="0" fontId="23" fillId="8" borderId="16" xfId="0" applyFont="1" applyFill="1" applyBorder="1" applyAlignment="1" applyProtection="1">
      <alignment horizontal="center" vertical="center" wrapText="1"/>
    </xf>
    <xf numFmtId="0" fontId="22" fillId="8" borderId="16" xfId="0" applyFont="1" applyFill="1" applyBorder="1" applyAlignment="1" applyProtection="1">
      <alignment horizontal="center" vertical="center" wrapText="1"/>
      <protection locked="0"/>
    </xf>
    <xf numFmtId="49" fontId="17" fillId="6" borderId="23" xfId="4" applyNumberFormat="1" applyFont="1" applyFill="1" applyBorder="1" applyAlignment="1" applyProtection="1">
      <alignment horizontal="center" wrapText="1"/>
    </xf>
    <xf numFmtId="49" fontId="17" fillId="6" borderId="23" xfId="4" applyNumberFormat="1" applyFont="1" applyFill="1" applyBorder="1" applyAlignment="1" applyProtection="1">
      <alignment horizontal="left" wrapText="1"/>
    </xf>
    <xf numFmtId="49" fontId="24" fillId="9" borderId="34" xfId="0" applyNumberFormat="1" applyFont="1" applyFill="1" applyBorder="1" applyAlignment="1" applyProtection="1">
      <alignment horizontal="left" vertical="center"/>
    </xf>
    <xf numFmtId="1" fontId="25" fillId="9" borderId="34" xfId="0" applyNumberFormat="1" applyFont="1" applyFill="1" applyBorder="1" applyAlignment="1" applyProtection="1">
      <alignment horizontal="center" vertical="center"/>
    </xf>
    <xf numFmtId="0" fontId="25" fillId="9" borderId="34" xfId="0" applyNumberFormat="1" applyFont="1" applyFill="1" applyBorder="1" applyAlignment="1" applyProtection="1">
      <alignment horizontal="left" vertical="center"/>
    </xf>
    <xf numFmtId="0" fontId="25" fillId="9" borderId="35" xfId="0" applyNumberFormat="1" applyFont="1" applyFill="1" applyBorder="1" applyAlignment="1" applyProtection="1">
      <alignment horizontal="left" vertical="center"/>
    </xf>
    <xf numFmtId="49" fontId="26" fillId="0" borderId="34" xfId="0" applyNumberFormat="1" applyFont="1" applyBorder="1" applyAlignment="1" applyProtection="1">
      <alignment horizontal="center" vertical="center"/>
    </xf>
    <xf numFmtId="1" fontId="27" fillId="0" borderId="34" xfId="0" applyNumberFormat="1" applyFont="1" applyBorder="1" applyAlignment="1" applyProtection="1">
      <alignment horizontal="center" vertical="center"/>
    </xf>
    <xf numFmtId="0" fontId="27" fillId="0" borderId="34" xfId="0" applyNumberFormat="1" applyFont="1" applyBorder="1" applyAlignment="1" applyProtection="1">
      <alignment horizontal="left" vertical="center" wrapText="1"/>
    </xf>
    <xf numFmtId="0" fontId="27" fillId="0" borderId="35" xfId="0" applyNumberFormat="1" applyFont="1" applyBorder="1" applyAlignment="1" applyProtection="1">
      <alignment vertical="center" wrapText="1"/>
      <protection locked="0"/>
    </xf>
    <xf numFmtId="49" fontId="26" fillId="10" borderId="34" xfId="0" applyNumberFormat="1" applyFont="1" applyFill="1" applyBorder="1" applyAlignment="1" applyProtection="1">
      <alignment horizontal="center" vertical="center"/>
    </xf>
    <xf numFmtId="1" fontId="27" fillId="10" borderId="34" xfId="0" applyNumberFormat="1" applyFont="1" applyFill="1" applyBorder="1" applyAlignment="1" applyProtection="1">
      <alignment horizontal="center" vertical="center" wrapText="1"/>
    </xf>
    <xf numFmtId="0" fontId="27" fillId="10" borderId="34" xfId="0" applyNumberFormat="1" applyFont="1" applyFill="1" applyBorder="1" applyAlignment="1" applyProtection="1">
      <alignment horizontal="left" vertical="center" wrapText="1"/>
    </xf>
    <xf numFmtId="0" fontId="27" fillId="10" borderId="35" xfId="0" applyNumberFormat="1" applyFont="1" applyFill="1" applyBorder="1" applyAlignment="1" applyProtection="1">
      <alignment vertical="center" wrapText="1"/>
      <protection locked="0"/>
    </xf>
    <xf numFmtId="0" fontId="25" fillId="9" borderId="36" xfId="0" applyNumberFormat="1" applyFont="1" applyFill="1" applyBorder="1" applyAlignment="1" applyProtection="1">
      <alignment horizontal="left" vertical="center"/>
    </xf>
    <xf numFmtId="49" fontId="24" fillId="9" borderId="36" xfId="0" applyNumberFormat="1" applyFont="1" applyFill="1" applyBorder="1" applyAlignment="1" applyProtection="1">
      <alignment horizontal="right" vertical="center"/>
    </xf>
    <xf numFmtId="0" fontId="25" fillId="9" borderId="37" xfId="0" applyNumberFormat="1" applyFont="1" applyFill="1" applyBorder="1" applyAlignment="1" applyProtection="1">
      <alignment horizontal="left" vertical="center"/>
    </xf>
    <xf numFmtId="0" fontId="25" fillId="9" borderId="34" xfId="0" applyNumberFormat="1" applyFont="1" applyFill="1" applyBorder="1" applyAlignment="1" applyProtection="1">
      <alignment horizontal="center" vertical="center"/>
    </xf>
    <xf numFmtId="0" fontId="27" fillId="0" borderId="34" xfId="0" applyNumberFormat="1" applyFont="1" applyBorder="1" applyAlignment="1" applyProtection="1">
      <alignment horizontal="center" vertical="center" wrapText="1"/>
      <protection locked="0"/>
    </xf>
    <xf numFmtId="0" fontId="27" fillId="10" borderId="34" xfId="0" applyNumberFormat="1" applyFont="1" applyFill="1" applyBorder="1" applyAlignment="1" applyProtection="1">
      <alignment horizontal="center" vertical="center" wrapText="1"/>
      <protection locked="0"/>
    </xf>
    <xf numFmtId="0" fontId="24" fillId="9" borderId="36" xfId="0" applyNumberFormat="1" applyFont="1" applyFill="1" applyBorder="1" applyAlignment="1" applyProtection="1">
      <alignment horizontal="center" vertical="center"/>
    </xf>
    <xf numFmtId="0" fontId="8" fillId="3" borderId="4" xfId="0" applyNumberFormat="1" applyFont="1" applyFill="1" applyBorder="1" applyAlignment="1" applyProtection="1">
      <alignment horizontal="center" vertical="center" wrapText="1"/>
      <protection locked="0"/>
    </xf>
    <xf numFmtId="0" fontId="8" fillId="3" borderId="5" xfId="0" applyNumberFormat="1" applyFont="1" applyFill="1" applyBorder="1" applyAlignment="1" applyProtection="1">
      <alignment horizontal="center" vertical="center" wrapText="1"/>
      <protection locked="0"/>
    </xf>
    <xf numFmtId="49" fontId="24" fillId="11" borderId="38" xfId="0" applyNumberFormat="1" applyFont="1" applyFill="1" applyBorder="1" applyAlignment="1" applyProtection="1">
      <alignment horizontal="left" vertical="center"/>
    </xf>
    <xf numFmtId="49" fontId="24" fillId="11" borderId="39" xfId="0" applyNumberFormat="1" applyFont="1" applyFill="1" applyBorder="1" applyAlignment="1" applyProtection="1">
      <alignment horizontal="left" vertical="center"/>
    </xf>
    <xf numFmtId="49" fontId="20" fillId="3" borderId="40" xfId="0" applyNumberFormat="1" applyFont="1" applyFill="1" applyBorder="1" applyAlignment="1" applyProtection="1">
      <alignment horizontal="center" vertical="center" wrapText="1"/>
    </xf>
    <xf numFmtId="49" fontId="22" fillId="3" borderId="40" xfId="0" applyNumberFormat="1" applyFont="1" applyFill="1" applyBorder="1" applyAlignment="1" applyProtection="1">
      <alignment horizontal="center" vertical="center" wrapText="1"/>
    </xf>
    <xf numFmtId="0" fontId="22" fillId="3" borderId="40" xfId="0" applyFont="1" applyFill="1" applyBorder="1" applyAlignment="1" applyProtection="1">
      <alignment horizontal="left" vertical="center" wrapText="1"/>
    </xf>
    <xf numFmtId="0" fontId="22" fillId="3" borderId="40" xfId="0" applyFont="1" applyFill="1" applyBorder="1" applyAlignment="1" applyProtection="1">
      <alignment horizontal="center" vertical="center" wrapText="1"/>
      <protection locked="0"/>
    </xf>
    <xf numFmtId="0" fontId="22" fillId="3" borderId="40" xfId="0" applyFont="1" applyFill="1" applyBorder="1" applyAlignment="1" applyProtection="1">
      <alignment vertical="center" wrapText="1"/>
      <protection locked="0"/>
    </xf>
    <xf numFmtId="49" fontId="20" fillId="12" borderId="40" xfId="0" applyNumberFormat="1" applyFont="1" applyFill="1" applyBorder="1" applyAlignment="1" applyProtection="1">
      <alignment horizontal="center" vertical="center" wrapText="1"/>
    </xf>
    <xf numFmtId="49" fontId="22" fillId="12" borderId="40" xfId="0" applyNumberFormat="1" applyFont="1" applyFill="1" applyBorder="1" applyAlignment="1" applyProtection="1">
      <alignment horizontal="center" vertical="center" wrapText="1"/>
    </xf>
    <xf numFmtId="0" fontId="22" fillId="12" borderId="40" xfId="0" applyFont="1" applyFill="1" applyBorder="1" applyAlignment="1" applyProtection="1">
      <alignment horizontal="left" vertical="center" wrapText="1"/>
    </xf>
    <xf numFmtId="0" fontId="22" fillId="12" borderId="40" xfId="0" applyFont="1" applyFill="1" applyBorder="1" applyAlignment="1" applyProtection="1">
      <alignment horizontal="center" vertical="center" wrapText="1"/>
      <protection locked="0"/>
    </xf>
    <xf numFmtId="0" fontId="22" fillId="12" borderId="40" xfId="0" applyFont="1" applyFill="1" applyBorder="1" applyAlignment="1" applyProtection="1">
      <alignment vertical="center" wrapText="1"/>
      <protection locked="0"/>
    </xf>
    <xf numFmtId="0" fontId="25" fillId="11" borderId="40" xfId="0" applyNumberFormat="1" applyFont="1" applyFill="1" applyBorder="1" applyAlignment="1" applyProtection="1">
      <alignment horizontal="left"/>
    </xf>
    <xf numFmtId="49" fontId="24" fillId="11" borderId="40" xfId="0" applyNumberFormat="1" applyFont="1" applyFill="1" applyBorder="1" applyAlignment="1" applyProtection="1">
      <alignment horizontal="right"/>
    </xf>
    <xf numFmtId="0" fontId="24" fillId="11" borderId="40" xfId="0" applyNumberFormat="1" applyFont="1" applyFill="1" applyBorder="1" applyAlignment="1" applyProtection="1">
      <alignment horizontal="center"/>
    </xf>
    <xf numFmtId="49" fontId="24" fillId="13" borderId="41" xfId="0" applyNumberFormat="1" applyFont="1" applyFill="1" applyBorder="1" applyAlignment="1" applyProtection="1">
      <alignment horizontal="left" vertical="center"/>
    </xf>
    <xf numFmtId="49" fontId="24" fillId="13" borderId="42" xfId="0" applyNumberFormat="1" applyFont="1" applyFill="1" applyBorder="1" applyAlignment="1" applyProtection="1">
      <alignment horizontal="left" vertical="center"/>
    </xf>
    <xf numFmtId="49" fontId="20" fillId="0" borderId="43" xfId="0" applyNumberFormat="1" applyFont="1" applyFill="1" applyBorder="1" applyAlignment="1" applyProtection="1">
      <alignment horizontal="center" vertical="center" wrapText="1"/>
    </xf>
    <xf numFmtId="49" fontId="22" fillId="0" borderId="43" xfId="0" applyNumberFormat="1" applyFont="1" applyFill="1" applyBorder="1" applyAlignment="1" applyProtection="1">
      <alignment horizontal="center" vertical="center" wrapText="1"/>
    </xf>
    <xf numFmtId="0" fontId="27" fillId="0" borderId="43" xfId="0" applyFont="1" applyBorder="1" applyAlignment="1" applyProtection="1">
      <alignment vertical="center" wrapText="1"/>
    </xf>
    <xf numFmtId="0" fontId="22" fillId="3" borderId="43" xfId="0" applyFont="1" applyFill="1" applyBorder="1" applyAlignment="1" applyProtection="1">
      <alignment horizontal="center" vertical="center"/>
      <protection locked="0"/>
    </xf>
    <xf numFmtId="0" fontId="22" fillId="0" borderId="43" xfId="0" applyFont="1" applyFill="1" applyBorder="1" applyAlignment="1" applyProtection="1">
      <alignment horizontal="left" vertical="center" wrapText="1"/>
      <protection locked="0"/>
    </xf>
    <xf numFmtId="49" fontId="20" fillId="14" borderId="43" xfId="0" quotePrefix="1" applyNumberFormat="1" applyFont="1" applyFill="1" applyBorder="1" applyAlignment="1" applyProtection="1">
      <alignment horizontal="center" vertical="center" wrapText="1"/>
    </xf>
    <xf numFmtId="49" fontId="22" fillId="14" borderId="43" xfId="0" quotePrefix="1" applyNumberFormat="1" applyFont="1" applyFill="1" applyBorder="1" applyAlignment="1" applyProtection="1">
      <alignment horizontal="center" vertical="center" wrapText="1"/>
    </xf>
    <xf numFmtId="0" fontId="27" fillId="14" borderId="43" xfId="0" applyFont="1" applyFill="1" applyBorder="1" applyAlignment="1" applyProtection="1">
      <alignment vertical="center" wrapText="1"/>
    </xf>
    <xf numFmtId="0" fontId="22" fillId="14" borderId="43" xfId="0" applyFont="1" applyFill="1" applyBorder="1" applyAlignment="1" applyProtection="1">
      <alignment horizontal="center" vertical="center"/>
      <protection locked="0"/>
    </xf>
    <xf numFmtId="0" fontId="38" fillId="14" borderId="43" xfId="0" applyFont="1" applyFill="1" applyBorder="1" applyAlignment="1" applyProtection="1">
      <alignment vertical="center" wrapText="1"/>
      <protection locked="0"/>
    </xf>
    <xf numFmtId="49" fontId="24" fillId="13" borderId="43" xfId="0" applyNumberFormat="1" applyFont="1" applyFill="1" applyBorder="1" applyAlignment="1" applyProtection="1">
      <alignment horizontal="right"/>
    </xf>
    <xf numFmtId="0" fontId="39" fillId="13" borderId="43" xfId="0" applyFont="1" applyFill="1" applyBorder="1" applyAlignment="1" applyProtection="1">
      <alignment vertical="center" wrapText="1"/>
    </xf>
    <xf numFmtId="0" fontId="24" fillId="13" borderId="43" xfId="0" applyNumberFormat="1" applyFont="1" applyFill="1" applyBorder="1" applyAlignment="1" applyProtection="1">
      <alignment horizontal="center" vertical="center"/>
    </xf>
    <xf numFmtId="49" fontId="24" fillId="15" borderId="44" xfId="0" applyNumberFormat="1" applyFont="1" applyFill="1" applyBorder="1" applyAlignment="1" applyProtection="1">
      <alignment horizontal="left" vertical="center"/>
    </xf>
    <xf numFmtId="49" fontId="24" fillId="15" borderId="45" xfId="0" applyNumberFormat="1" applyFont="1" applyFill="1" applyBorder="1" applyAlignment="1" applyProtection="1">
      <alignment horizontal="left" vertical="center"/>
    </xf>
    <xf numFmtId="49" fontId="24" fillId="15" borderId="46" xfId="0" applyNumberFormat="1" applyFont="1" applyFill="1" applyBorder="1" applyAlignment="1" applyProtection="1">
      <alignment horizontal="left" vertical="center"/>
    </xf>
    <xf numFmtId="49" fontId="20" fillId="0" borderId="47" xfId="0" applyNumberFormat="1" applyFont="1" applyFill="1" applyBorder="1" applyAlignment="1" applyProtection="1">
      <alignment horizontal="center" vertical="center" wrapText="1"/>
    </xf>
    <xf numFmtId="49" fontId="22" fillId="0" borderId="47" xfId="0" applyNumberFormat="1" applyFont="1" applyFill="1" applyBorder="1" applyAlignment="1" applyProtection="1">
      <alignment horizontal="center" vertical="center" wrapText="1"/>
    </xf>
    <xf numFmtId="0" fontId="22" fillId="0" borderId="47" xfId="0" applyFont="1" applyBorder="1" applyAlignment="1" applyProtection="1">
      <alignment vertical="center" wrapText="1"/>
    </xf>
    <xf numFmtId="0" fontId="22" fillId="0" borderId="47" xfId="0" applyFont="1" applyBorder="1" applyAlignment="1" applyProtection="1">
      <alignment horizontal="center" vertical="center"/>
      <protection locked="0"/>
    </xf>
    <xf numFmtId="0" fontId="22" fillId="0" borderId="47" xfId="0" applyFont="1" applyFill="1" applyBorder="1" applyAlignment="1" applyProtection="1">
      <alignment vertical="center" wrapText="1"/>
      <protection locked="0"/>
    </xf>
    <xf numFmtId="49" fontId="20" fillId="5" borderId="47" xfId="0" applyNumberFormat="1" applyFont="1" applyFill="1" applyBorder="1" applyAlignment="1" applyProtection="1">
      <alignment horizontal="center" vertical="center" wrapText="1"/>
    </xf>
    <xf numFmtId="49" fontId="22" fillId="5" borderId="47" xfId="0" applyNumberFormat="1" applyFont="1" applyFill="1" applyBorder="1" applyAlignment="1" applyProtection="1">
      <alignment horizontal="center" vertical="center" wrapText="1"/>
    </xf>
    <xf numFmtId="0" fontId="22" fillId="5" borderId="47" xfId="0" applyFont="1" applyFill="1" applyBorder="1" applyAlignment="1" applyProtection="1">
      <alignment vertical="center" wrapText="1"/>
    </xf>
    <xf numFmtId="0" fontId="22" fillId="5" borderId="47" xfId="0" applyFont="1" applyFill="1" applyBorder="1" applyAlignment="1" applyProtection="1">
      <alignment horizontal="center" vertical="center"/>
      <protection locked="0"/>
    </xf>
    <xf numFmtId="0" fontId="22" fillId="5" borderId="47" xfId="0" applyFont="1" applyFill="1" applyBorder="1" applyAlignment="1" applyProtection="1">
      <alignment vertical="center" wrapText="1"/>
      <protection locked="0"/>
    </xf>
    <xf numFmtId="49" fontId="24" fillId="15" borderId="48" xfId="0" applyNumberFormat="1" applyFont="1" applyFill="1" applyBorder="1" applyAlignment="1" applyProtection="1">
      <alignment horizontal="right"/>
    </xf>
    <xf numFmtId="49" fontId="24" fillId="15" borderId="49" xfId="0" applyNumberFormat="1" applyFont="1" applyFill="1" applyBorder="1" applyAlignment="1" applyProtection="1">
      <alignment horizontal="right"/>
    </xf>
    <xf numFmtId="0" fontId="39" fillId="15" borderId="50" xfId="0" applyFont="1" applyFill="1" applyBorder="1" applyAlignment="1" applyProtection="1">
      <alignment vertical="center" wrapText="1"/>
    </xf>
    <xf numFmtId="0" fontId="24" fillId="15" borderId="49" xfId="0" applyNumberFormat="1" applyFont="1" applyFill="1" applyBorder="1" applyAlignment="1" applyProtection="1">
      <alignment horizontal="center" vertical="center"/>
    </xf>
    <xf numFmtId="49" fontId="24" fillId="9" borderId="52" xfId="0" applyNumberFormat="1" applyFont="1" applyFill="1" applyBorder="1" applyAlignment="1" applyProtection="1">
      <alignment horizontal="center"/>
      <protection hidden="1"/>
    </xf>
    <xf numFmtId="49" fontId="24" fillId="9" borderId="53" xfId="0" applyNumberFormat="1" applyFont="1" applyFill="1" applyBorder="1" applyAlignment="1" applyProtection="1">
      <alignment horizontal="left"/>
    </xf>
    <xf numFmtId="49" fontId="18" fillId="11" borderId="0" xfId="0" applyNumberFormat="1" applyFont="1" applyFill="1" applyBorder="1" applyAlignment="1" applyProtection="1">
      <alignment horizontal="center"/>
      <protection hidden="1"/>
    </xf>
    <xf numFmtId="49" fontId="18" fillId="11" borderId="19" xfId="0" applyNumberFormat="1" applyFont="1" applyFill="1" applyBorder="1" applyAlignment="1" applyProtection="1">
      <alignment horizontal="left"/>
    </xf>
    <xf numFmtId="0" fontId="18" fillId="13" borderId="0" xfId="0" applyNumberFormat="1" applyFont="1" applyFill="1" applyBorder="1" applyAlignment="1" applyProtection="1">
      <alignment horizontal="center"/>
      <protection hidden="1"/>
    </xf>
    <xf numFmtId="0" fontId="18" fillId="13" borderId="19" xfId="0" applyNumberFormat="1" applyFont="1" applyFill="1" applyBorder="1" applyAlignment="1" applyProtection="1">
      <alignment horizontal="left"/>
    </xf>
    <xf numFmtId="49" fontId="18" fillId="15" borderId="0" xfId="0" applyNumberFormat="1" applyFont="1" applyFill="1" applyBorder="1" applyAlignment="1" applyProtection="1">
      <alignment horizontal="center"/>
      <protection hidden="1"/>
    </xf>
    <xf numFmtId="49" fontId="18" fillId="15" borderId="19" xfId="0" applyNumberFormat="1" applyFont="1" applyFill="1" applyBorder="1" applyAlignment="1" applyProtection="1">
      <alignment horizontal="left"/>
    </xf>
    <xf numFmtId="49" fontId="18" fillId="16" borderId="54" xfId="0" applyNumberFormat="1" applyFont="1" applyFill="1" applyBorder="1" applyAlignment="1" applyProtection="1">
      <alignment horizontal="right"/>
    </xf>
    <xf numFmtId="49" fontId="18" fillId="16" borderId="55" xfId="0" applyNumberFormat="1" applyFont="1" applyFill="1" applyBorder="1" applyAlignment="1" applyProtection="1">
      <alignment horizontal="right"/>
    </xf>
    <xf numFmtId="0" fontId="18" fillId="16" borderId="55" xfId="0" applyNumberFormat="1" applyFont="1" applyFill="1" applyBorder="1" applyAlignment="1" applyProtection="1">
      <alignment horizontal="center" vertical="center"/>
    </xf>
    <xf numFmtId="0" fontId="18" fillId="16" borderId="56" xfId="0" applyFont="1" applyFill="1" applyBorder="1" applyAlignment="1" applyProtection="1">
      <alignment vertical="center" wrapText="1"/>
    </xf>
    <xf numFmtId="49" fontId="22" fillId="3" borderId="18" xfId="0" applyNumberFormat="1" applyFont="1" applyFill="1" applyBorder="1" applyAlignment="1" applyProtection="1">
      <alignment horizontal="left"/>
    </xf>
    <xf numFmtId="0" fontId="41" fillId="3" borderId="21" xfId="0" applyNumberFormat="1" applyFont="1" applyFill="1" applyBorder="1" applyAlignment="1" applyProtection="1">
      <alignment horizontal="left" wrapText="1"/>
    </xf>
    <xf numFmtId="0" fontId="22" fillId="3" borderId="19" xfId="0" applyNumberFormat="1" applyFont="1" applyFill="1" applyBorder="1" applyAlignment="1" applyProtection="1">
      <alignment wrapText="1"/>
    </xf>
    <xf numFmtId="0" fontId="22" fillId="3" borderId="0" xfId="0" applyNumberFormat="1" applyFont="1" applyFill="1" applyBorder="1" applyAlignment="1" applyProtection="1">
      <alignment horizontal="center" wrapText="1"/>
    </xf>
    <xf numFmtId="0" fontId="47" fillId="3" borderId="0" xfId="0" applyFont="1" applyFill="1" applyBorder="1" applyAlignment="1" applyProtection="1">
      <alignment horizontal="center"/>
    </xf>
    <xf numFmtId="0" fontId="48" fillId="3" borderId="0" xfId="0" applyNumberFormat="1" applyFont="1" applyFill="1" applyBorder="1" applyAlignment="1" applyProtection="1">
      <alignment horizontal="center" vertical="center" wrapText="1"/>
    </xf>
    <xf numFmtId="49" fontId="22" fillId="3" borderId="20" xfId="0" applyNumberFormat="1" applyFont="1" applyFill="1" applyBorder="1" applyAlignment="1" applyProtection="1">
      <alignment horizontal="left"/>
    </xf>
    <xf numFmtId="0" fontId="22" fillId="3" borderId="21" xfId="0" applyNumberFormat="1" applyFont="1" applyFill="1" applyBorder="1" applyAlignment="1" applyProtection="1">
      <alignment horizontal="center" wrapText="1"/>
    </xf>
    <xf numFmtId="0" fontId="6" fillId="3" borderId="21" xfId="0" applyFont="1" applyFill="1" applyBorder="1" applyAlignment="1" applyProtection="1">
      <alignment vertical="center"/>
    </xf>
    <xf numFmtId="0" fontId="48" fillId="3" borderId="21" xfId="0" applyNumberFormat="1" applyFont="1" applyFill="1" applyBorder="1" applyAlignment="1" applyProtection="1">
      <alignment horizontal="center" vertical="center" wrapText="1"/>
    </xf>
    <xf numFmtId="0" fontId="22" fillId="3" borderId="22" xfId="0" applyNumberFormat="1" applyFont="1" applyFill="1" applyBorder="1" applyAlignment="1" applyProtection="1">
      <alignment wrapText="1"/>
    </xf>
    <xf numFmtId="0" fontId="29" fillId="3" borderId="0" xfId="0" applyFont="1" applyFill="1" applyAlignment="1" applyProtection="1">
      <alignment horizontal="center"/>
    </xf>
    <xf numFmtId="0" fontId="29" fillId="3" borderId="0" xfId="0" applyFont="1" applyFill="1" applyAlignment="1" applyProtection="1"/>
    <xf numFmtId="0" fontId="29" fillId="0" borderId="0" xfId="0" applyFont="1" applyProtection="1"/>
    <xf numFmtId="0" fontId="30" fillId="3" borderId="1" xfId="0" applyNumberFormat="1" applyFont="1" applyFill="1" applyBorder="1" applyAlignment="1" applyProtection="1">
      <alignment vertical="center" wrapText="1"/>
    </xf>
    <xf numFmtId="0" fontId="32" fillId="0" borderId="0" xfId="0" applyFont="1" applyAlignment="1" applyProtection="1">
      <alignment vertical="center"/>
    </xf>
    <xf numFmtId="0" fontId="30" fillId="3" borderId="2" xfId="0" applyNumberFormat="1" applyFont="1" applyFill="1" applyBorder="1" applyAlignment="1" applyProtection="1">
      <alignment vertical="center" wrapText="1"/>
    </xf>
    <xf numFmtId="0" fontId="29" fillId="2" borderId="0" xfId="0" applyFont="1" applyFill="1" applyBorder="1" applyAlignment="1" applyProtection="1">
      <alignment vertical="center"/>
    </xf>
    <xf numFmtId="0" fontId="19" fillId="3" borderId="3" xfId="0" applyFont="1" applyFill="1" applyBorder="1" applyAlignment="1" applyProtection="1">
      <alignment vertical="center"/>
    </xf>
    <xf numFmtId="0" fontId="29" fillId="3" borderId="0" xfId="0" applyFont="1" applyFill="1" applyBorder="1" applyAlignment="1" applyProtection="1">
      <alignment horizontal="left" vertical="center"/>
    </xf>
    <xf numFmtId="0" fontId="33" fillId="2" borderId="0" xfId="0" applyFont="1" applyFill="1" applyBorder="1" applyAlignment="1" applyProtection="1">
      <alignment horizontal="right" vertical="center"/>
    </xf>
    <xf numFmtId="0" fontId="33" fillId="3" borderId="0" xfId="0" applyFont="1" applyFill="1" applyBorder="1" applyAlignment="1" applyProtection="1">
      <alignment horizontal="right" vertical="center"/>
    </xf>
    <xf numFmtId="0" fontId="29" fillId="0" borderId="0" xfId="0" applyFont="1" applyFill="1" applyAlignment="1" applyProtection="1">
      <alignment wrapText="1"/>
    </xf>
    <xf numFmtId="0" fontId="32" fillId="0" borderId="0" xfId="0" applyFont="1" applyFill="1" applyAlignment="1" applyProtection="1">
      <alignment vertical="center"/>
    </xf>
    <xf numFmtId="0" fontId="29" fillId="0" borderId="0" xfId="0" applyFont="1" applyFill="1" applyProtection="1"/>
    <xf numFmtId="0" fontId="29" fillId="0" borderId="0" xfId="0" applyFont="1" applyAlignment="1" applyProtection="1">
      <alignment wrapText="1"/>
    </xf>
    <xf numFmtId="0" fontId="15" fillId="3" borderId="28" xfId="0" applyFont="1" applyFill="1" applyBorder="1" applyAlignment="1" applyProtection="1">
      <alignment horizontal="right" vertical="top" wrapText="1"/>
    </xf>
    <xf numFmtId="0" fontId="35" fillId="0" borderId="0" xfId="0" applyFont="1" applyAlignment="1" applyProtection="1">
      <alignment wrapText="1"/>
    </xf>
    <xf numFmtId="0" fontId="36" fillId="0" borderId="0" xfId="0" applyFont="1" applyAlignment="1" applyProtection="1">
      <alignment vertical="center"/>
    </xf>
    <xf numFmtId="0" fontId="15" fillId="0" borderId="0" xfId="0" applyFont="1" applyAlignment="1" applyProtection="1">
      <alignment wrapText="1"/>
    </xf>
    <xf numFmtId="0" fontId="37" fillId="0" borderId="0" xfId="0" applyFont="1" applyProtection="1"/>
    <xf numFmtId="0" fontId="37" fillId="3" borderId="0" xfId="0" applyFont="1" applyFill="1" applyProtection="1"/>
    <xf numFmtId="0" fontId="29" fillId="3" borderId="0" xfId="0" applyFont="1" applyFill="1" applyProtection="1"/>
    <xf numFmtId="0" fontId="15" fillId="0" borderId="0" xfId="0" applyFont="1" applyProtection="1"/>
    <xf numFmtId="0" fontId="7" fillId="0" borderId="0" xfId="0" applyFont="1" applyAlignment="1" applyProtection="1">
      <alignment horizontal="left" vertical="top" wrapText="1"/>
    </xf>
    <xf numFmtId="0" fontId="46" fillId="3" borderId="18" xfId="0" applyFont="1" applyFill="1" applyBorder="1" applyAlignment="1" applyProtection="1">
      <alignment horizontal="center" vertical="top" wrapText="1"/>
    </xf>
    <xf numFmtId="0" fontId="46" fillId="3" borderId="0" xfId="0" applyFont="1" applyFill="1" applyBorder="1" applyAlignment="1" applyProtection="1">
      <alignment horizontal="center" vertical="top" wrapText="1"/>
    </xf>
    <xf numFmtId="0" fontId="46" fillId="3" borderId="19" xfId="0" applyFont="1" applyFill="1" applyBorder="1" applyAlignment="1" applyProtection="1">
      <alignment horizontal="center" vertical="top" wrapText="1"/>
    </xf>
    <xf numFmtId="49" fontId="22" fillId="3" borderId="18" xfId="0" applyNumberFormat="1" applyFont="1" applyFill="1" applyBorder="1" applyAlignment="1" applyProtection="1">
      <alignment horizontal="center"/>
    </xf>
    <xf numFmtId="49" fontId="22" fillId="3" borderId="0" xfId="0" applyNumberFormat="1" applyFont="1" applyFill="1" applyBorder="1" applyAlignment="1" applyProtection="1">
      <alignment horizontal="center"/>
    </xf>
    <xf numFmtId="49" fontId="22" fillId="3" borderId="19" xfId="0" applyNumberFormat="1" applyFont="1" applyFill="1" applyBorder="1" applyAlignment="1" applyProtection="1">
      <alignment horizontal="center"/>
    </xf>
    <xf numFmtId="0" fontId="41" fillId="3" borderId="21" xfId="0" applyFont="1" applyFill="1" applyBorder="1" applyAlignment="1" applyProtection="1">
      <alignment horizontal="center" vertical="top"/>
      <protection locked="0"/>
    </xf>
    <xf numFmtId="0" fontId="16" fillId="0" borderId="0" xfId="0" applyFont="1" applyAlignment="1" applyProtection="1">
      <alignment horizontal="center"/>
    </xf>
    <xf numFmtId="0" fontId="41" fillId="3" borderId="18" xfId="0" applyFont="1" applyFill="1" applyBorder="1" applyAlignment="1" applyProtection="1">
      <alignment horizontal="center"/>
    </xf>
    <xf numFmtId="0" fontId="41" fillId="3" borderId="0" xfId="0" applyFont="1" applyFill="1" applyBorder="1" applyAlignment="1" applyProtection="1">
      <alignment horizontal="center"/>
    </xf>
    <xf numFmtId="0" fontId="41" fillId="3" borderId="19" xfId="0" applyFont="1" applyFill="1" applyBorder="1" applyAlignment="1" applyProtection="1">
      <alignment horizontal="center"/>
    </xf>
    <xf numFmtId="0" fontId="42" fillId="3" borderId="18" xfId="0" applyFont="1" applyFill="1" applyBorder="1" applyAlignment="1" applyProtection="1">
      <alignment horizontal="center"/>
      <protection locked="0"/>
    </xf>
    <xf numFmtId="0" fontId="42" fillId="3" borderId="0" xfId="0" applyFont="1" applyFill="1" applyBorder="1" applyAlignment="1" applyProtection="1">
      <alignment horizontal="center"/>
      <protection locked="0"/>
    </xf>
    <xf numFmtId="0" fontId="42" fillId="3" borderId="19" xfId="0" applyFont="1" applyFill="1" applyBorder="1" applyAlignment="1" applyProtection="1">
      <alignment horizontal="center"/>
      <protection locked="0"/>
    </xf>
    <xf numFmtId="0" fontId="42" fillId="3" borderId="18" xfId="0" applyFont="1" applyFill="1" applyBorder="1" applyAlignment="1" applyProtection="1">
      <alignment horizontal="center" vertical="top"/>
      <protection locked="0"/>
    </xf>
    <xf numFmtId="0" fontId="42" fillId="3" borderId="0" xfId="0" applyFont="1" applyFill="1" applyBorder="1" applyAlignment="1" applyProtection="1">
      <alignment horizontal="center" vertical="top"/>
      <protection locked="0"/>
    </xf>
    <xf numFmtId="0" fontId="42" fillId="3" borderId="19" xfId="0" applyFont="1" applyFill="1" applyBorder="1" applyAlignment="1" applyProtection="1">
      <alignment horizontal="center" vertical="top"/>
      <protection locked="0"/>
    </xf>
    <xf numFmtId="49" fontId="18" fillId="15" borderId="18" xfId="0" applyNumberFormat="1" applyFont="1" applyFill="1" applyBorder="1" applyAlignment="1" applyProtection="1">
      <alignment horizontal="left"/>
    </xf>
    <xf numFmtId="49" fontId="18" fillId="15" borderId="0" xfId="0" applyNumberFormat="1" applyFont="1" applyFill="1" applyBorder="1" applyAlignment="1" applyProtection="1">
      <alignment horizontal="left"/>
    </xf>
    <xf numFmtId="49" fontId="22" fillId="3" borderId="51" xfId="0" applyNumberFormat="1" applyFont="1" applyFill="1" applyBorder="1" applyAlignment="1" applyProtection="1">
      <alignment horizontal="center"/>
    </xf>
    <xf numFmtId="49" fontId="22" fillId="3" borderId="52" xfId="0" applyNumberFormat="1" applyFont="1" applyFill="1" applyBorder="1" applyAlignment="1" applyProtection="1">
      <alignment horizontal="center"/>
    </xf>
    <xf numFmtId="49" fontId="22" fillId="3" borderId="53" xfId="0" applyNumberFormat="1" applyFont="1" applyFill="1" applyBorder="1" applyAlignment="1" applyProtection="1">
      <alignment horizontal="center"/>
    </xf>
    <xf numFmtId="0" fontId="22" fillId="3" borderId="21" xfId="0" applyNumberFormat="1" applyFont="1" applyFill="1" applyBorder="1" applyAlignment="1" applyProtection="1">
      <alignment horizontal="center" wrapText="1"/>
      <protection locked="0"/>
    </xf>
    <xf numFmtId="0" fontId="40" fillId="3" borderId="0" xfId="0" applyNumberFormat="1" applyFont="1" applyFill="1" applyBorder="1" applyAlignment="1" applyProtection="1">
      <alignment horizontal="left" wrapText="1"/>
    </xf>
    <xf numFmtId="0" fontId="40" fillId="3" borderId="19" xfId="0" applyNumberFormat="1" applyFont="1" applyFill="1" applyBorder="1" applyAlignment="1" applyProtection="1">
      <alignment horizontal="left" wrapText="1"/>
    </xf>
    <xf numFmtId="49" fontId="24" fillId="9" borderId="51" xfId="0" applyNumberFormat="1" applyFont="1" applyFill="1" applyBorder="1" applyAlignment="1" applyProtection="1">
      <alignment horizontal="left"/>
    </xf>
    <xf numFmtId="49" fontId="24" fillId="9" borderId="52" xfId="0" applyNumberFormat="1" applyFont="1" applyFill="1" applyBorder="1" applyAlignment="1" applyProtection="1">
      <alignment horizontal="left"/>
    </xf>
    <xf numFmtId="49" fontId="18" fillId="11" borderId="18" xfId="0" applyNumberFormat="1" applyFont="1" applyFill="1" applyBorder="1" applyAlignment="1" applyProtection="1">
      <alignment horizontal="left"/>
    </xf>
    <xf numFmtId="49" fontId="18" fillId="11" borderId="0" xfId="0" applyNumberFormat="1" applyFont="1" applyFill="1" applyBorder="1" applyAlignment="1" applyProtection="1">
      <alignment horizontal="left"/>
    </xf>
    <xf numFmtId="0" fontId="18" fillId="13" borderId="18" xfId="0" applyNumberFormat="1" applyFont="1" applyFill="1" applyBorder="1" applyAlignment="1" applyProtection="1">
      <alignment horizontal="left"/>
    </xf>
    <xf numFmtId="0" fontId="18" fillId="13" borderId="0" xfId="0" applyNumberFormat="1" applyFont="1" applyFill="1" applyBorder="1" applyAlignment="1" applyProtection="1">
      <alignment horizontal="left"/>
    </xf>
    <xf numFmtId="0" fontId="34" fillId="0" borderId="0" xfId="0" applyFont="1" applyAlignment="1" applyProtection="1">
      <alignment horizontal="center"/>
    </xf>
    <xf numFmtId="0" fontId="14" fillId="3" borderId="0" xfId="0" applyNumberFormat="1" applyFont="1" applyFill="1" applyBorder="1" applyAlignment="1" applyProtection="1">
      <alignment horizontal="left" wrapText="1"/>
    </xf>
    <xf numFmtId="0" fontId="12" fillId="4" borderId="31" xfId="0" applyFont="1" applyFill="1" applyBorder="1" applyAlignment="1" applyProtection="1">
      <alignment horizontal="center" vertical="center" wrapText="1"/>
    </xf>
    <xf numFmtId="0" fontId="12" fillId="4" borderId="32"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32" fillId="3" borderId="0" xfId="0" applyFont="1" applyFill="1" applyAlignment="1" applyProtection="1">
      <alignment horizontal="center" vertical="center"/>
    </xf>
    <xf numFmtId="0" fontId="5" fillId="2" borderId="8"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10" fillId="2" borderId="10" xfId="1" applyFont="1" applyFill="1" applyBorder="1" applyAlignment="1" applyProtection="1">
      <alignment horizontal="left" vertical="center" indent="1"/>
    </xf>
    <xf numFmtId="0" fontId="10" fillId="2" borderId="0" xfId="1" applyFont="1" applyFill="1" applyBorder="1" applyAlignment="1" applyProtection="1">
      <alignment horizontal="left" vertical="center" indent="1"/>
    </xf>
    <xf numFmtId="0" fontId="10" fillId="2" borderId="11" xfId="1" applyFont="1" applyFill="1" applyBorder="1" applyAlignment="1" applyProtection="1">
      <alignment horizontal="left" vertical="center" indent="1"/>
    </xf>
    <xf numFmtId="0" fontId="6" fillId="3" borderId="12" xfId="0" applyFont="1" applyFill="1" applyBorder="1" applyAlignment="1" applyProtection="1">
      <alignment horizontal="left" vertical="center"/>
      <protection locked="0"/>
    </xf>
    <xf numFmtId="0" fontId="6" fillId="3" borderId="13" xfId="0" applyFont="1" applyFill="1" applyBorder="1" applyAlignment="1" applyProtection="1">
      <alignment horizontal="left" vertical="center"/>
      <protection locked="0"/>
    </xf>
    <xf numFmtId="0" fontId="6" fillId="3" borderId="14" xfId="0" applyFont="1" applyFill="1" applyBorder="1" applyAlignment="1" applyProtection="1">
      <alignment horizontal="left" vertical="center"/>
      <protection locked="0"/>
    </xf>
    <xf numFmtId="0" fontId="12" fillId="4" borderId="16" xfId="0" applyFont="1" applyFill="1" applyBorder="1" applyAlignment="1" applyProtection="1">
      <alignment horizontal="center" vertical="center" wrapText="1"/>
    </xf>
    <xf numFmtId="0" fontId="13" fillId="4" borderId="16" xfId="0" applyFont="1" applyFill="1" applyBorder="1" applyAlignment="1" applyProtection="1">
      <alignment horizontal="center" vertical="center" wrapText="1"/>
    </xf>
    <xf numFmtId="0" fontId="15" fillId="2" borderId="24" xfId="0" applyNumberFormat="1" applyFont="1" applyFill="1" applyBorder="1" applyAlignment="1" applyProtection="1">
      <alignment horizontal="center" vertical="center" wrapText="1"/>
    </xf>
    <xf numFmtId="0" fontId="15" fillId="2" borderId="17" xfId="0" applyNumberFormat="1" applyFont="1" applyFill="1" applyBorder="1" applyAlignment="1" applyProtection="1">
      <alignment horizontal="center" vertical="center" wrapText="1"/>
    </xf>
    <xf numFmtId="0" fontId="15" fillId="2" borderId="25" xfId="0" applyNumberFormat="1" applyFont="1" applyFill="1" applyBorder="1" applyAlignment="1" applyProtection="1">
      <alignment horizontal="center" vertical="center" wrapText="1"/>
    </xf>
    <xf numFmtId="0" fontId="34" fillId="0" borderId="26"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0" borderId="27" xfId="0" applyFont="1" applyFill="1" applyBorder="1" applyAlignment="1" applyProtection="1">
      <alignment horizontal="left" vertical="center" wrapText="1"/>
    </xf>
    <xf numFmtId="0" fontId="34" fillId="3" borderId="29" xfId="0" applyFont="1" applyFill="1" applyBorder="1" applyAlignment="1" applyProtection="1">
      <alignment horizontal="left" vertical="top" wrapText="1"/>
    </xf>
    <xf numFmtId="0" fontId="34" fillId="3" borderId="30" xfId="0" applyFont="1" applyFill="1" applyBorder="1" applyAlignment="1" applyProtection="1">
      <alignment horizontal="left" vertical="top" wrapText="1"/>
    </xf>
    <xf numFmtId="0" fontId="18" fillId="7" borderId="23" xfId="0" applyFont="1" applyFill="1" applyBorder="1" applyAlignment="1" applyProtection="1">
      <alignment horizontal="left" vertical="center" wrapText="1"/>
    </xf>
  </cellXfs>
  <cellStyles count="5">
    <cellStyle name="Normal" xfId="0" builtinId="0"/>
    <cellStyle name="Normal 2" xfId="2" xr:uid="{00000000-0005-0000-0000-00003D000000}"/>
    <cellStyle name="Normal 2 2" xfId="4" xr:uid="{00000000-0005-0000-0000-00003E000000}"/>
    <cellStyle name="Normal 3" xfId="1" xr:uid="{00000000-0005-0000-0000-00002F000000}"/>
    <cellStyle name="Percent 2" xfId="3" xr:uid="{00000000-0005-0000-0000-00003F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561974</xdr:colOff>
      <xdr:row>1</xdr:row>
      <xdr:rowOff>466820</xdr:rowOff>
    </xdr:from>
    <xdr:to>
      <xdr:col>3</xdr:col>
      <xdr:colOff>2338958</xdr:colOff>
      <xdr:row>4</xdr:row>
      <xdr:rowOff>169649</xdr:rowOff>
    </xdr:to>
    <xdr:pic>
      <xdr:nvPicPr>
        <xdr:cNvPr id="5" name="Picture 4">
          <a:extLst>
            <a:ext uri="{FF2B5EF4-FFF2-40B4-BE49-F238E27FC236}">
              <a16:creationId xmlns:a16="http://schemas.microsoft.com/office/drawing/2014/main" id="{CC680A66-49BB-4520-AC85-640BFBC56E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199" y="752570"/>
          <a:ext cx="3072384" cy="817254"/>
        </a:xfrm>
        <a:prstGeom prst="rect">
          <a:avLst/>
        </a:prstGeom>
      </xdr:spPr>
    </xdr:pic>
    <xdr:clientData/>
  </xdr:twoCellAnchor>
</xdr:wsDr>
</file>

<file path=xl/theme/theme1.xml><?xml version="1.0" encoding="utf-8"?>
<a:theme xmlns:a="http://schemas.openxmlformats.org/drawingml/2006/main" name="Office Theme">
  <a:themeElements>
    <a:clrScheme name="BG">
      <a:dk1>
        <a:srgbClr val="44883E"/>
      </a:dk1>
      <a:lt1>
        <a:srgbClr val="FFFFFF"/>
      </a:lt1>
      <a:dk2>
        <a:srgbClr val="6E6259"/>
      </a:dk2>
      <a:lt2>
        <a:srgbClr val="FFFFFF"/>
      </a:lt2>
      <a:accent1>
        <a:srgbClr val="78BE20"/>
      </a:accent1>
      <a:accent2>
        <a:srgbClr val="00A9CE"/>
      </a:accent2>
      <a:accent3>
        <a:srgbClr val="A59C94"/>
      </a:accent3>
      <a:accent4>
        <a:srgbClr val="FF7500"/>
      </a:accent4>
      <a:accent5>
        <a:srgbClr val="E31C79"/>
      </a:accent5>
      <a:accent6>
        <a:srgbClr val="FFCD00"/>
      </a:accent6>
      <a:hlink>
        <a:srgbClr val="78BE20"/>
      </a:hlink>
      <a:folHlink>
        <a:srgbClr val="00A9C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00"/>
  <sheetViews>
    <sheetView tabSelected="1" topLeftCell="A2" zoomScaleNormal="100" zoomScaleSheetLayoutView="100" zoomScalePageLayoutView="80" workbookViewId="0">
      <selection activeCell="F18" sqref="F18"/>
    </sheetView>
  </sheetViews>
  <sheetFormatPr defaultColWidth="8.85546875" defaultRowHeight="16.5"/>
  <cols>
    <col min="1" max="1" width="4.140625" style="135" customWidth="1"/>
    <col min="2" max="3" width="9.7109375" style="136" customWidth="1"/>
    <col min="4" max="4" width="53.140625" style="137" customWidth="1"/>
    <col min="5" max="5" width="8" style="136" customWidth="1"/>
    <col min="6" max="6" width="32.7109375" style="136" customWidth="1"/>
    <col min="7" max="7" width="17.7109375" style="132" hidden="1" customWidth="1"/>
    <col min="8" max="8" width="19.140625" style="133" hidden="1" customWidth="1"/>
    <col min="9" max="9" width="4.140625" style="134" customWidth="1"/>
    <col min="10" max="16384" width="8.85546875" style="116"/>
  </cols>
  <sheetData>
    <row r="1" spans="1:9" ht="22.5" customHeight="1">
      <c r="A1" s="114"/>
      <c r="B1" s="115"/>
      <c r="C1" s="115"/>
      <c r="D1" s="115"/>
      <c r="E1" s="115"/>
      <c r="F1" s="115"/>
      <c r="G1" s="115"/>
      <c r="H1" s="115"/>
      <c r="I1" s="115"/>
    </row>
    <row r="2" spans="1:9" ht="30" customHeight="1">
      <c r="A2" s="114"/>
      <c r="B2" s="175"/>
      <c r="C2" s="175"/>
      <c r="D2" s="175"/>
      <c r="E2" s="3"/>
      <c r="F2" s="4"/>
      <c r="G2" s="117" t="s">
        <v>283</v>
      </c>
      <c r="H2" s="118"/>
      <c r="I2" s="174"/>
    </row>
    <row r="3" spans="1:9" ht="21" customHeight="1">
      <c r="A3" s="114"/>
      <c r="B3" s="176"/>
      <c r="C3" s="176"/>
      <c r="D3" s="176"/>
      <c r="E3" s="1" t="s">
        <v>256</v>
      </c>
      <c r="F3" s="2"/>
      <c r="G3" s="117"/>
      <c r="H3" s="118"/>
      <c r="I3" s="174"/>
    </row>
    <row r="4" spans="1:9" ht="30">
      <c r="A4" s="114"/>
      <c r="B4" s="176"/>
      <c r="C4" s="176"/>
      <c r="D4" s="176"/>
      <c r="E4" s="42" t="s">
        <v>257</v>
      </c>
      <c r="F4" s="5" t="s">
        <v>258</v>
      </c>
      <c r="G4" s="117"/>
      <c r="H4" s="118"/>
      <c r="I4" s="174"/>
    </row>
    <row r="5" spans="1:9" ht="30" customHeight="1">
      <c r="A5" s="114"/>
      <c r="B5" s="176"/>
      <c r="C5" s="176"/>
      <c r="D5" s="176"/>
      <c r="E5" s="43" t="s">
        <v>257</v>
      </c>
      <c r="F5" s="6" t="s">
        <v>259</v>
      </c>
      <c r="G5" s="119" t="s">
        <v>284</v>
      </c>
      <c r="H5" s="118"/>
      <c r="I5" s="174"/>
    </row>
    <row r="6" spans="1:9" ht="41.25" customHeight="1">
      <c r="A6" s="114"/>
      <c r="B6" s="177" t="s">
        <v>250</v>
      </c>
      <c r="C6" s="178"/>
      <c r="D6" s="178"/>
      <c r="E6" s="178"/>
      <c r="F6" s="179"/>
      <c r="G6" s="120"/>
      <c r="H6" s="118"/>
      <c r="I6" s="174"/>
    </row>
    <row r="7" spans="1:9" ht="21" customHeight="1">
      <c r="A7" s="114"/>
      <c r="B7" s="7" t="s">
        <v>251</v>
      </c>
      <c r="C7" s="180"/>
      <c r="D7" s="181"/>
      <c r="E7" s="181"/>
      <c r="F7" s="182"/>
      <c r="G7" s="121"/>
      <c r="H7" s="118"/>
      <c r="I7" s="174"/>
    </row>
    <row r="8" spans="1:9" ht="21" customHeight="1">
      <c r="A8" s="114"/>
      <c r="B8" s="7" t="s">
        <v>252</v>
      </c>
      <c r="C8" s="180"/>
      <c r="D8" s="181"/>
      <c r="E8" s="181"/>
      <c r="F8" s="182"/>
      <c r="G8" s="122"/>
      <c r="H8" s="118"/>
      <c r="I8" s="174"/>
    </row>
    <row r="9" spans="1:9" ht="21" customHeight="1">
      <c r="A9" s="114"/>
      <c r="B9" s="123"/>
      <c r="C9" s="123"/>
      <c r="D9" s="123"/>
      <c r="E9" s="123"/>
      <c r="F9" s="8" t="s">
        <v>260</v>
      </c>
      <c r="G9" s="122"/>
      <c r="H9" s="118"/>
      <c r="I9" s="174"/>
    </row>
    <row r="10" spans="1:9" ht="17.25" customHeight="1">
      <c r="A10" s="114"/>
      <c r="B10" s="124"/>
      <c r="C10" s="124"/>
      <c r="D10" s="124"/>
      <c r="E10" s="124"/>
      <c r="F10" s="124"/>
      <c r="G10" s="122"/>
      <c r="H10" s="118"/>
      <c r="I10" s="174"/>
    </row>
    <row r="11" spans="1:9" s="127" customFormat="1" ht="26.25" customHeight="1">
      <c r="A11" s="114"/>
      <c r="B11" s="183" t="s">
        <v>254</v>
      </c>
      <c r="C11" s="184"/>
      <c r="D11" s="184"/>
      <c r="E11" s="184"/>
      <c r="F11" s="184"/>
      <c r="G11" s="125"/>
      <c r="H11" s="126"/>
      <c r="I11" s="174"/>
    </row>
    <row r="12" spans="1:9" s="127" customFormat="1" ht="39.75" customHeight="1">
      <c r="A12" s="114"/>
      <c r="B12" s="185" t="s">
        <v>340</v>
      </c>
      <c r="C12" s="186"/>
      <c r="D12" s="186"/>
      <c r="E12" s="186"/>
      <c r="F12" s="187"/>
      <c r="G12" s="125"/>
      <c r="H12" s="126"/>
      <c r="I12" s="174"/>
    </row>
    <row r="13" spans="1:9" ht="73.5" customHeight="1">
      <c r="A13" s="114"/>
      <c r="B13" s="188" t="s">
        <v>253</v>
      </c>
      <c r="C13" s="189"/>
      <c r="D13" s="189"/>
      <c r="E13" s="189"/>
      <c r="F13" s="190"/>
      <c r="G13" s="128"/>
      <c r="H13" s="118"/>
      <c r="I13" s="174"/>
    </row>
    <row r="14" spans="1:9" ht="69.75" customHeight="1">
      <c r="A14" s="114"/>
      <c r="B14" s="129" t="s">
        <v>262</v>
      </c>
      <c r="C14" s="191" t="s">
        <v>261</v>
      </c>
      <c r="D14" s="191"/>
      <c r="E14" s="191"/>
      <c r="F14" s="192"/>
      <c r="G14" s="128"/>
      <c r="H14" s="118"/>
      <c r="I14" s="174"/>
    </row>
    <row r="15" spans="1:9" ht="17.25" customHeight="1">
      <c r="A15" s="114"/>
      <c r="B15" s="169"/>
      <c r="C15" s="169"/>
      <c r="D15" s="169"/>
      <c r="E15" s="169"/>
      <c r="F15" s="169"/>
      <c r="G15" s="128"/>
      <c r="H15" s="118"/>
      <c r="I15" s="174"/>
    </row>
    <row r="16" spans="1:9" ht="33" customHeight="1">
      <c r="A16" s="114"/>
      <c r="B16" s="9" t="s">
        <v>263</v>
      </c>
      <c r="C16" s="9" t="s">
        <v>264</v>
      </c>
      <c r="D16" s="10" t="s">
        <v>265</v>
      </c>
      <c r="E16" s="9" t="s">
        <v>266</v>
      </c>
      <c r="F16" s="9" t="s">
        <v>267</v>
      </c>
      <c r="G16" s="128"/>
      <c r="H16" s="118"/>
      <c r="I16" s="174"/>
    </row>
    <row r="17" spans="1:9" ht="16.5" customHeight="1">
      <c r="A17" s="114"/>
      <c r="B17" s="193" t="s">
        <v>268</v>
      </c>
      <c r="C17" s="193"/>
      <c r="D17" s="193"/>
      <c r="E17" s="193"/>
      <c r="F17" s="193"/>
      <c r="G17" s="118"/>
      <c r="H17" s="116"/>
      <c r="I17" s="174"/>
    </row>
    <row r="18" spans="1:9">
      <c r="A18" s="114"/>
      <c r="B18" s="11"/>
      <c r="C18" s="12" t="s">
        <v>57</v>
      </c>
      <c r="D18" s="13" t="s">
        <v>182</v>
      </c>
      <c r="E18" s="14" t="s">
        <v>19</v>
      </c>
      <c r="F18" s="15"/>
      <c r="G18" s="118"/>
      <c r="H18" s="116"/>
      <c r="I18" s="174"/>
    </row>
    <row r="19" spans="1:9">
      <c r="A19" s="114"/>
      <c r="B19" s="16"/>
      <c r="C19" s="17" t="s">
        <v>57</v>
      </c>
      <c r="D19" s="18" t="s">
        <v>255</v>
      </c>
      <c r="E19" s="19" t="s">
        <v>19</v>
      </c>
      <c r="F19" s="20"/>
      <c r="G19" s="118"/>
      <c r="H19" s="116"/>
      <c r="I19" s="174"/>
    </row>
    <row r="20" spans="1:9">
      <c r="A20" s="114"/>
      <c r="B20" s="11"/>
      <c r="C20" s="12" t="s">
        <v>57</v>
      </c>
      <c r="D20" s="13" t="s">
        <v>58</v>
      </c>
      <c r="E20" s="14" t="s">
        <v>19</v>
      </c>
      <c r="F20" s="15"/>
      <c r="G20" s="118"/>
      <c r="H20" s="116"/>
      <c r="I20" s="174"/>
    </row>
    <row r="21" spans="1:9" ht="28.5">
      <c r="A21" s="114"/>
      <c r="B21" s="16"/>
      <c r="C21" s="17" t="s">
        <v>57</v>
      </c>
      <c r="D21" s="18" t="s">
        <v>341</v>
      </c>
      <c r="E21" s="19" t="s">
        <v>19</v>
      </c>
      <c r="F21" s="20"/>
      <c r="G21" s="118"/>
      <c r="H21" s="116"/>
      <c r="I21" s="174"/>
    </row>
    <row r="22" spans="1:9">
      <c r="A22" s="114"/>
      <c r="B22" s="11"/>
      <c r="C22" s="12" t="s">
        <v>57</v>
      </c>
      <c r="D22" s="13" t="s">
        <v>342</v>
      </c>
      <c r="E22" s="14" t="s">
        <v>19</v>
      </c>
      <c r="F22" s="15"/>
      <c r="G22" s="118"/>
      <c r="H22" s="116"/>
      <c r="I22" s="174"/>
    </row>
    <row r="23" spans="1:9" ht="28.5">
      <c r="A23" s="114"/>
      <c r="B23" s="16"/>
      <c r="C23" s="17" t="s">
        <v>57</v>
      </c>
      <c r="D23" s="18" t="s">
        <v>164</v>
      </c>
      <c r="E23" s="19" t="s">
        <v>19</v>
      </c>
      <c r="F23" s="20"/>
      <c r="G23" s="118"/>
      <c r="H23" s="116"/>
      <c r="I23" s="174"/>
    </row>
    <row r="24" spans="1:9">
      <c r="A24" s="114"/>
      <c r="B24" s="11"/>
      <c r="C24" s="12" t="s">
        <v>57</v>
      </c>
      <c r="D24" s="13" t="s">
        <v>165</v>
      </c>
      <c r="E24" s="14" t="s">
        <v>19</v>
      </c>
      <c r="F24" s="15"/>
      <c r="G24" s="118"/>
      <c r="H24" s="116"/>
      <c r="I24" s="174"/>
    </row>
    <row r="25" spans="1:9">
      <c r="A25" s="114"/>
      <c r="B25" s="16"/>
      <c r="C25" s="17" t="s">
        <v>57</v>
      </c>
      <c r="D25" s="18" t="s">
        <v>85</v>
      </c>
      <c r="E25" s="19" t="s">
        <v>19</v>
      </c>
      <c r="F25" s="20"/>
      <c r="G25" s="118"/>
      <c r="H25" s="116"/>
      <c r="I25" s="174"/>
    </row>
    <row r="26" spans="1:9" ht="28.5">
      <c r="A26" s="114"/>
      <c r="B26" s="11"/>
      <c r="C26" s="12" t="s">
        <v>57</v>
      </c>
      <c r="D26" s="13" t="s">
        <v>46</v>
      </c>
      <c r="E26" s="14" t="s">
        <v>19</v>
      </c>
      <c r="F26" s="15"/>
      <c r="G26" s="118"/>
      <c r="H26" s="116"/>
      <c r="I26" s="174"/>
    </row>
    <row r="27" spans="1:9">
      <c r="A27" s="114"/>
      <c r="B27" s="16"/>
      <c r="C27" s="17" t="s">
        <v>57</v>
      </c>
      <c r="D27" s="18" t="s">
        <v>86</v>
      </c>
      <c r="E27" s="19" t="s">
        <v>19</v>
      </c>
      <c r="F27" s="20"/>
      <c r="G27" s="130"/>
      <c r="H27" s="131"/>
      <c r="I27" s="174"/>
    </row>
    <row r="28" spans="1:9">
      <c r="A28" s="114"/>
      <c r="B28" s="169"/>
      <c r="C28" s="169"/>
      <c r="D28" s="169"/>
      <c r="E28" s="169"/>
      <c r="F28" s="169"/>
      <c r="G28" s="118"/>
      <c r="H28" s="116"/>
      <c r="I28" s="174"/>
    </row>
    <row r="29" spans="1:9">
      <c r="A29" s="114"/>
      <c r="B29" s="193" t="s">
        <v>269</v>
      </c>
      <c r="C29" s="193"/>
      <c r="D29" s="193"/>
      <c r="E29" s="193"/>
      <c r="F29" s="193"/>
      <c r="G29" s="118"/>
      <c r="H29" s="116"/>
      <c r="I29" s="174"/>
    </row>
    <row r="30" spans="1:9">
      <c r="A30" s="114"/>
      <c r="B30" s="11"/>
      <c r="C30" s="12" t="s">
        <v>57</v>
      </c>
      <c r="D30" s="13" t="s">
        <v>59</v>
      </c>
      <c r="E30" s="14" t="s">
        <v>19</v>
      </c>
      <c r="F30" s="15"/>
      <c r="G30" s="118"/>
      <c r="H30" s="116"/>
      <c r="I30" s="174"/>
    </row>
    <row r="31" spans="1:9" ht="28.5">
      <c r="A31" s="114"/>
      <c r="B31" s="16"/>
      <c r="C31" s="17" t="s">
        <v>57</v>
      </c>
      <c r="D31" s="18" t="s">
        <v>47</v>
      </c>
      <c r="E31" s="19" t="s">
        <v>19</v>
      </c>
      <c r="F31" s="20"/>
      <c r="G31" s="118"/>
      <c r="H31" s="116"/>
      <c r="I31" s="174"/>
    </row>
    <row r="32" spans="1:9" ht="28.5">
      <c r="A32" s="114"/>
      <c r="B32" s="11"/>
      <c r="C32" s="12" t="s">
        <v>57</v>
      </c>
      <c r="D32" s="13" t="s">
        <v>60</v>
      </c>
      <c r="E32" s="14" t="s">
        <v>19</v>
      </c>
      <c r="F32" s="15"/>
      <c r="G32" s="128"/>
      <c r="H32" s="118"/>
      <c r="I32" s="174"/>
    </row>
    <row r="33" spans="1:9">
      <c r="A33" s="114"/>
      <c r="B33" s="169"/>
      <c r="C33" s="169"/>
      <c r="D33" s="169"/>
      <c r="E33" s="169"/>
      <c r="F33" s="169"/>
      <c r="G33" s="118"/>
      <c r="H33" s="116"/>
      <c r="I33" s="174"/>
    </row>
    <row r="34" spans="1:9" ht="16.5" customHeight="1">
      <c r="A34" s="114"/>
      <c r="B34" s="193" t="s">
        <v>270</v>
      </c>
      <c r="C34" s="193"/>
      <c r="D34" s="193"/>
      <c r="E34" s="193"/>
      <c r="F34" s="193"/>
      <c r="G34" s="118"/>
      <c r="H34" s="116"/>
      <c r="I34" s="174"/>
    </row>
    <row r="35" spans="1:9">
      <c r="A35" s="114"/>
      <c r="B35" s="11"/>
      <c r="C35" s="12" t="s">
        <v>57</v>
      </c>
      <c r="D35" s="13" t="s">
        <v>61</v>
      </c>
      <c r="E35" s="14" t="s">
        <v>19</v>
      </c>
      <c r="F35" s="15"/>
      <c r="G35" s="118"/>
      <c r="H35" s="116"/>
      <c r="I35" s="174"/>
    </row>
    <row r="36" spans="1:9">
      <c r="A36" s="114"/>
      <c r="B36" s="16"/>
      <c r="C36" s="17" t="s">
        <v>57</v>
      </c>
      <c r="D36" s="18" t="s">
        <v>62</v>
      </c>
      <c r="E36" s="19" t="s">
        <v>19</v>
      </c>
      <c r="F36" s="20"/>
      <c r="G36" s="128"/>
      <c r="H36" s="118" t="str">
        <f>IF(E41=1, CONCATENATE(C41, " point"), CONCATENATE(C41, " points"))</f>
        <v>25 points</v>
      </c>
      <c r="I36" s="174"/>
    </row>
    <row r="37" spans="1:9" ht="30" customHeight="1">
      <c r="A37" s="114"/>
      <c r="B37" s="170" t="s">
        <v>271</v>
      </c>
      <c r="C37" s="170"/>
      <c r="D37" s="170"/>
      <c r="E37" s="170"/>
      <c r="F37" s="170"/>
      <c r="G37" s="118" t="str">
        <f>IF(E42=1, CONCATENATE(C42, " point"), CONCATENATE(C42, " points"))</f>
        <v>5 points</v>
      </c>
      <c r="H37" s="116"/>
      <c r="I37" s="174"/>
    </row>
    <row r="38" spans="1:9" ht="30" customHeight="1">
      <c r="A38" s="114"/>
      <c r="B38" s="171" t="s">
        <v>272</v>
      </c>
      <c r="C38" s="172"/>
      <c r="D38" s="172"/>
      <c r="E38" s="172"/>
      <c r="F38" s="173"/>
      <c r="G38" s="118"/>
      <c r="H38" s="116"/>
      <c r="I38" s="174"/>
    </row>
    <row r="39" spans="1:9" ht="30" customHeight="1">
      <c r="A39" s="114"/>
      <c r="B39" s="21" t="s">
        <v>273</v>
      </c>
      <c r="C39" s="21" t="s">
        <v>274</v>
      </c>
      <c r="D39" s="22" t="s">
        <v>265</v>
      </c>
      <c r="E39" s="21"/>
      <c r="F39" s="21" t="s">
        <v>267</v>
      </c>
      <c r="G39" s="118"/>
      <c r="H39" s="116"/>
      <c r="I39" s="174"/>
    </row>
    <row r="40" spans="1:9">
      <c r="A40" s="114"/>
      <c r="B40" s="23" t="s">
        <v>63</v>
      </c>
      <c r="C40" s="24"/>
      <c r="D40" s="25"/>
      <c r="E40" s="38"/>
      <c r="F40" s="26"/>
      <c r="G40" s="118" t="str">
        <f t="shared" ref="G40:G46" si="0">IF(E43=1, CONCATENATE(C43, " point"), CONCATENATE(C43, " points"))</f>
        <v>8 points</v>
      </c>
      <c r="H40" s="116"/>
      <c r="I40" s="174"/>
    </row>
    <row r="41" spans="1:9">
      <c r="A41" s="114"/>
      <c r="B41" s="27" t="s">
        <v>96</v>
      </c>
      <c r="C41" s="28">
        <v>25</v>
      </c>
      <c r="D41" s="29" t="s">
        <v>64</v>
      </c>
      <c r="E41" s="39"/>
      <c r="F41" s="30"/>
      <c r="G41" s="118" t="str">
        <f t="shared" si="0"/>
        <v>8 points</v>
      </c>
      <c r="H41" s="116"/>
      <c r="I41" s="174"/>
    </row>
    <row r="42" spans="1:9">
      <c r="A42" s="114"/>
      <c r="B42" s="31" t="s">
        <v>97</v>
      </c>
      <c r="C42" s="32">
        <v>5</v>
      </c>
      <c r="D42" s="33" t="s">
        <v>65</v>
      </c>
      <c r="E42" s="40"/>
      <c r="F42" s="34"/>
      <c r="G42" s="118" t="str">
        <f t="shared" si="0"/>
        <v>5 points</v>
      </c>
      <c r="H42" s="116"/>
      <c r="I42" s="174"/>
    </row>
    <row r="43" spans="1:9">
      <c r="A43" s="114"/>
      <c r="B43" s="27" t="s">
        <v>276</v>
      </c>
      <c r="C43" s="28">
        <v>8</v>
      </c>
      <c r="D43" s="29" t="s">
        <v>66</v>
      </c>
      <c r="E43" s="39"/>
      <c r="F43" s="30"/>
      <c r="G43" s="118" t="str">
        <f t="shared" si="0"/>
        <v>5 points</v>
      </c>
      <c r="H43" s="116"/>
      <c r="I43" s="174"/>
    </row>
    <row r="44" spans="1:9" ht="28.5">
      <c r="A44" s="114"/>
      <c r="B44" s="31" t="s">
        <v>277</v>
      </c>
      <c r="C44" s="32">
        <v>8</v>
      </c>
      <c r="D44" s="33" t="s">
        <v>112</v>
      </c>
      <c r="E44" s="40"/>
      <c r="F44" s="34"/>
      <c r="G44" s="118" t="str">
        <f t="shared" si="0"/>
        <v>5 points</v>
      </c>
      <c r="H44" s="116"/>
      <c r="I44" s="174"/>
    </row>
    <row r="45" spans="1:9">
      <c r="A45" s="114"/>
      <c r="B45" s="27" t="s">
        <v>278</v>
      </c>
      <c r="C45" s="28">
        <v>5</v>
      </c>
      <c r="D45" s="29" t="s">
        <v>87</v>
      </c>
      <c r="E45" s="39"/>
      <c r="F45" s="30"/>
      <c r="G45" s="118" t="str">
        <f t="shared" si="0"/>
        <v>4 points</v>
      </c>
      <c r="H45" s="116"/>
      <c r="I45" s="174"/>
    </row>
    <row r="46" spans="1:9">
      <c r="A46" s="114"/>
      <c r="B46" s="31" t="s">
        <v>279</v>
      </c>
      <c r="C46" s="32">
        <v>5</v>
      </c>
      <c r="D46" s="33" t="s">
        <v>192</v>
      </c>
      <c r="E46" s="40"/>
      <c r="F46" s="34"/>
      <c r="G46" s="118" t="str">
        <f t="shared" si="0"/>
        <v>1-10 points</v>
      </c>
      <c r="H46" s="116"/>
      <c r="I46" s="174"/>
    </row>
    <row r="47" spans="1:9">
      <c r="A47" s="114"/>
      <c r="B47" s="27" t="s">
        <v>280</v>
      </c>
      <c r="C47" s="28">
        <v>5</v>
      </c>
      <c r="D47" s="29" t="s">
        <v>113</v>
      </c>
      <c r="E47" s="39"/>
      <c r="F47" s="30"/>
      <c r="G47" s="118"/>
      <c r="H47" s="116"/>
      <c r="I47" s="174"/>
    </row>
    <row r="48" spans="1:9" ht="28.5">
      <c r="A48" s="114"/>
      <c r="B48" s="31" t="s">
        <v>281</v>
      </c>
      <c r="C48" s="32">
        <v>4</v>
      </c>
      <c r="D48" s="33" t="s">
        <v>88</v>
      </c>
      <c r="E48" s="40"/>
      <c r="F48" s="34"/>
      <c r="G48" s="118"/>
      <c r="H48" s="116"/>
      <c r="I48" s="174"/>
    </row>
    <row r="49" spans="1:9">
      <c r="A49" s="114"/>
      <c r="B49" s="27" t="s">
        <v>282</v>
      </c>
      <c r="C49" s="28" t="s">
        <v>114</v>
      </c>
      <c r="D49" s="29" t="s">
        <v>193</v>
      </c>
      <c r="E49" s="39"/>
      <c r="F49" s="30"/>
      <c r="H49" s="118"/>
      <c r="I49" s="174"/>
    </row>
    <row r="50" spans="1:9">
      <c r="A50" s="114"/>
      <c r="B50" s="35"/>
      <c r="C50" s="35"/>
      <c r="D50" s="36" t="s">
        <v>275</v>
      </c>
      <c r="E50" s="41">
        <f>SUM(E41:E49)</f>
        <v>0</v>
      </c>
      <c r="F50" s="37"/>
      <c r="G50" s="128"/>
      <c r="H50" s="118" t="str">
        <f>IF(E55=1, CONCATENATE(C55, " point"), CONCATENATE(C55, " points"))</f>
        <v>4 points</v>
      </c>
      <c r="I50" s="174"/>
    </row>
    <row r="51" spans="1:9">
      <c r="A51" s="114"/>
      <c r="B51" s="145"/>
      <c r="C51" s="145"/>
      <c r="D51" s="145"/>
      <c r="E51" s="145"/>
      <c r="F51" s="145"/>
      <c r="G51" s="118" t="e">
        <f>IF(#REF!=1, CONCATENATE(#REF!, " point"), CONCATENATE(#REF!, " points"))</f>
        <v>#REF!</v>
      </c>
      <c r="H51" s="116"/>
      <c r="I51" s="174"/>
    </row>
    <row r="52" spans="1:9">
      <c r="A52" s="114"/>
      <c r="B52" s="44" t="s">
        <v>115</v>
      </c>
      <c r="C52" s="44"/>
      <c r="D52" s="44"/>
      <c r="E52" s="44"/>
      <c r="F52" s="45"/>
      <c r="G52" s="118" t="str">
        <f>IF(E65=1, CONCATENATE(C65, " point"), CONCATENATE(C65, " points"))</f>
        <v>1 points</v>
      </c>
      <c r="H52" s="116"/>
      <c r="I52" s="174"/>
    </row>
    <row r="53" spans="1:9" ht="28.5">
      <c r="A53" s="114"/>
      <c r="B53" s="46" t="s">
        <v>285</v>
      </c>
      <c r="C53" s="47">
        <v>15</v>
      </c>
      <c r="D53" s="48" t="s">
        <v>75</v>
      </c>
      <c r="E53" s="49"/>
      <c r="F53" s="50"/>
      <c r="G53" s="118" t="str">
        <f>IF(E56=1, CONCATENATE(C56, " point"), CONCATENATE(C56, " points"))</f>
        <v>3 points</v>
      </c>
      <c r="H53" s="116"/>
      <c r="I53" s="174"/>
    </row>
    <row r="54" spans="1:9">
      <c r="A54" s="114"/>
      <c r="B54" s="51" t="s">
        <v>286</v>
      </c>
      <c r="C54" s="52">
        <v>30</v>
      </c>
      <c r="D54" s="53" t="s">
        <v>89</v>
      </c>
      <c r="E54" s="54"/>
      <c r="F54" s="55"/>
      <c r="G54" s="118" t="str">
        <f>IF(E57=1, CONCATENATE(C57, " point"), CONCATENATE(C57, " points"))</f>
        <v>3 points</v>
      </c>
      <c r="H54" s="116"/>
      <c r="I54" s="174"/>
    </row>
    <row r="55" spans="1:9">
      <c r="A55" s="114"/>
      <c r="B55" s="46" t="s">
        <v>98</v>
      </c>
      <c r="C55" s="47">
        <v>4</v>
      </c>
      <c r="D55" s="48" t="s">
        <v>116</v>
      </c>
      <c r="E55" s="49"/>
      <c r="F55" s="50"/>
      <c r="G55" s="118" t="str">
        <f>IF(E59=1, CONCATENATE(C59, " point"), CONCATENATE(C59, " points"))</f>
        <v>5-10 points</v>
      </c>
      <c r="H55" s="116"/>
      <c r="I55" s="174"/>
    </row>
    <row r="56" spans="1:9" ht="28.5">
      <c r="A56" s="114"/>
      <c r="B56" s="51" t="s">
        <v>99</v>
      </c>
      <c r="C56" s="52">
        <v>3</v>
      </c>
      <c r="D56" s="53" t="s">
        <v>117</v>
      </c>
      <c r="E56" s="54"/>
      <c r="F56" s="55"/>
      <c r="G56" s="118" t="str">
        <f>IF(E60=1, CONCATENATE(C60, " point"), CONCATENATE(C60, " points"))</f>
        <v>5 points</v>
      </c>
      <c r="H56" s="116"/>
      <c r="I56" s="174"/>
    </row>
    <row r="57" spans="1:9">
      <c r="A57" s="114"/>
      <c r="B57" s="46" t="s">
        <v>100</v>
      </c>
      <c r="C57" s="47">
        <v>3</v>
      </c>
      <c r="D57" s="48" t="s">
        <v>183</v>
      </c>
      <c r="E57" s="49"/>
      <c r="F57" s="50"/>
      <c r="G57" s="118" t="str">
        <f>IF(E61=1, CONCATENATE(C61, " point"), CONCATENATE(C61, " points"))</f>
        <v>10-20 points</v>
      </c>
      <c r="H57" s="116"/>
      <c r="I57" s="174"/>
    </row>
    <row r="58" spans="1:9">
      <c r="A58" s="114"/>
      <c r="B58" s="51" t="s">
        <v>101</v>
      </c>
      <c r="C58" s="52" t="s">
        <v>69</v>
      </c>
      <c r="D58" s="53" t="s">
        <v>70</v>
      </c>
      <c r="E58" s="54"/>
      <c r="F58" s="55"/>
      <c r="G58" s="118" t="str">
        <f>IF(E62=1, CONCATENATE(C62, " point"), CONCATENATE(C62, " points"))</f>
        <v>4 points</v>
      </c>
      <c r="H58" s="116"/>
      <c r="I58" s="174"/>
    </row>
    <row r="59" spans="1:9" ht="28.5">
      <c r="A59" s="114"/>
      <c r="B59" s="46" t="s">
        <v>102</v>
      </c>
      <c r="C59" s="47" t="s">
        <v>71</v>
      </c>
      <c r="D59" s="48" t="s">
        <v>184</v>
      </c>
      <c r="E59" s="49"/>
      <c r="F59" s="50"/>
      <c r="G59" s="118" t="str">
        <f>IF(E53=1, CONCATENATE(C53, " point"), CONCATENATE(C53, " points"))</f>
        <v>15 points</v>
      </c>
      <c r="H59" s="116"/>
      <c r="I59" s="174"/>
    </row>
    <row r="60" spans="1:9">
      <c r="A60" s="114"/>
      <c r="B60" s="51" t="s">
        <v>103</v>
      </c>
      <c r="C60" s="52">
        <v>5</v>
      </c>
      <c r="D60" s="53" t="s">
        <v>72</v>
      </c>
      <c r="E60" s="54"/>
      <c r="F60" s="55"/>
      <c r="G60" s="118" t="str">
        <f>IF(E63=1, CONCATENATE(C63, " point"), CONCATENATE(C63, " points"))</f>
        <v>10 points</v>
      </c>
      <c r="H60" s="116"/>
      <c r="I60" s="174"/>
    </row>
    <row r="61" spans="1:9" ht="28.5">
      <c r="A61" s="114"/>
      <c r="B61" s="46" t="s">
        <v>104</v>
      </c>
      <c r="C61" s="47" t="s">
        <v>73</v>
      </c>
      <c r="D61" s="48" t="s">
        <v>118</v>
      </c>
      <c r="E61" s="49"/>
      <c r="F61" s="50"/>
      <c r="G61" s="118" t="str">
        <f>IF(E64=1, CONCATENATE(C64, " point"), CONCATENATE(C64, " points"))</f>
        <v>1-5 points</v>
      </c>
      <c r="H61" s="116"/>
      <c r="I61" s="174"/>
    </row>
    <row r="62" spans="1:9" ht="28.5">
      <c r="A62" s="114"/>
      <c r="B62" s="51" t="s">
        <v>105</v>
      </c>
      <c r="C62" s="52">
        <v>4</v>
      </c>
      <c r="D62" s="53" t="s">
        <v>74</v>
      </c>
      <c r="E62" s="54"/>
      <c r="F62" s="55"/>
      <c r="G62" s="118" t="str">
        <f>IF(E66=1, CONCATENATE(C66, " point"), CONCATENATE(C66, " points"))</f>
        <v>1 points</v>
      </c>
      <c r="H62" s="116"/>
      <c r="I62" s="174"/>
    </row>
    <row r="63" spans="1:9" ht="28.5">
      <c r="A63" s="114"/>
      <c r="B63" s="46" t="s">
        <v>106</v>
      </c>
      <c r="C63" s="47">
        <v>10</v>
      </c>
      <c r="D63" s="48" t="s">
        <v>194</v>
      </c>
      <c r="E63" s="49"/>
      <c r="F63" s="50"/>
      <c r="G63" s="118" t="e">
        <f>IF(#REF!=1, CONCATENATE(#REF!, " point"), CONCATENATE(#REF!, " points"))</f>
        <v>#REF!</v>
      </c>
      <c r="H63" s="116"/>
      <c r="I63" s="174"/>
    </row>
    <row r="64" spans="1:9">
      <c r="A64" s="114"/>
      <c r="B64" s="51" t="s">
        <v>107</v>
      </c>
      <c r="C64" s="52" t="s">
        <v>76</v>
      </c>
      <c r="D64" s="53" t="s">
        <v>77</v>
      </c>
      <c r="E64" s="54"/>
      <c r="F64" s="55"/>
      <c r="G64" s="118" t="e">
        <f>IF(#REF!=1, CONCATENATE(#REF!, " point"), CONCATENATE(#REF!, " points"))</f>
        <v>#REF!</v>
      </c>
      <c r="H64" s="116"/>
      <c r="I64" s="174"/>
    </row>
    <row r="65" spans="1:9">
      <c r="A65" s="114"/>
      <c r="B65" s="46" t="s">
        <v>108</v>
      </c>
      <c r="C65" s="47">
        <v>1</v>
      </c>
      <c r="D65" s="48" t="s">
        <v>78</v>
      </c>
      <c r="E65" s="49"/>
      <c r="F65" s="50"/>
      <c r="G65" s="118" t="str">
        <f>IF(E67=1, CONCATENATE(C67, " point"), CONCATENATE(C67, " points"))</f>
        <v>8 points</v>
      </c>
      <c r="H65" s="116"/>
      <c r="I65" s="174"/>
    </row>
    <row r="66" spans="1:9" ht="28.5">
      <c r="A66" s="114"/>
      <c r="B66" s="51" t="s">
        <v>109</v>
      </c>
      <c r="C66" s="52">
        <v>1</v>
      </c>
      <c r="D66" s="53" t="s">
        <v>79</v>
      </c>
      <c r="E66" s="54"/>
      <c r="F66" s="55"/>
      <c r="G66" s="118" t="str">
        <f>IF(E70=1, CONCATENATE(C70, " point"), CONCATENATE(C70, " points"))</f>
        <v>10 points</v>
      </c>
      <c r="H66" s="116"/>
      <c r="I66" s="174"/>
    </row>
    <row r="67" spans="1:9" ht="28.5">
      <c r="A67" s="114"/>
      <c r="B67" s="46" t="s">
        <v>110</v>
      </c>
      <c r="C67" s="47">
        <v>8</v>
      </c>
      <c r="D67" s="48" t="s">
        <v>80</v>
      </c>
      <c r="E67" s="49"/>
      <c r="F67" s="50"/>
      <c r="G67" s="118" t="str">
        <f>IF(E72=1, CONCATENATE(C72, " point"), CONCATENATE(C72, " points"))</f>
        <v>5 points</v>
      </c>
      <c r="H67" s="116"/>
      <c r="I67" s="174"/>
    </row>
    <row r="68" spans="1:9">
      <c r="A68" s="114"/>
      <c r="B68" s="51" t="s">
        <v>111</v>
      </c>
      <c r="C68" s="52">
        <v>2</v>
      </c>
      <c r="D68" s="53" t="s">
        <v>81</v>
      </c>
      <c r="E68" s="54"/>
      <c r="F68" s="55"/>
      <c r="G68" s="118" t="str">
        <f>IF(E71=1, CONCATENATE(C71, " point"), CONCATENATE(C71, " points"))</f>
        <v>5-10 points</v>
      </c>
      <c r="H68" s="116"/>
      <c r="I68" s="174"/>
    </row>
    <row r="69" spans="1:9">
      <c r="A69" s="114"/>
      <c r="B69" s="46" t="s">
        <v>200</v>
      </c>
      <c r="C69" s="47">
        <v>25</v>
      </c>
      <c r="D69" s="48" t="s">
        <v>195</v>
      </c>
      <c r="E69" s="49"/>
      <c r="F69" s="50"/>
      <c r="G69" s="118" t="str">
        <f>IF(E73=1, CONCATENATE(C73, " point"), CONCATENATE(C73, " points"))</f>
        <v>3-15 points</v>
      </c>
      <c r="H69" s="116"/>
      <c r="I69" s="174"/>
    </row>
    <row r="70" spans="1:9">
      <c r="A70" s="114"/>
      <c r="B70" s="51" t="s">
        <v>201</v>
      </c>
      <c r="C70" s="52">
        <v>10</v>
      </c>
      <c r="D70" s="53" t="s">
        <v>50</v>
      </c>
      <c r="E70" s="54"/>
      <c r="F70" s="55"/>
      <c r="G70" s="118" t="str">
        <f>IF(E75=1, CONCATENATE(C75, " point"), CONCATENATE(C75, " points"))</f>
        <v>3-5 points</v>
      </c>
      <c r="H70" s="116"/>
      <c r="I70" s="174"/>
    </row>
    <row r="71" spans="1:9">
      <c r="A71" s="114"/>
      <c r="B71" s="46" t="s">
        <v>202</v>
      </c>
      <c r="C71" s="47" t="s">
        <v>71</v>
      </c>
      <c r="D71" s="48" t="s">
        <v>196</v>
      </c>
      <c r="E71" s="49"/>
      <c r="F71" s="50"/>
      <c r="G71" s="118" t="str">
        <f>IF(E74=1, CONCATENATE(C74, " point"), CONCATENATE(C74, " points"))</f>
        <v>5 points</v>
      </c>
      <c r="H71" s="116"/>
      <c r="I71" s="174"/>
    </row>
    <row r="72" spans="1:9">
      <c r="A72" s="114"/>
      <c r="B72" s="51" t="s">
        <v>203</v>
      </c>
      <c r="C72" s="52">
        <v>5</v>
      </c>
      <c r="D72" s="53" t="s">
        <v>188</v>
      </c>
      <c r="E72" s="54"/>
      <c r="F72" s="55"/>
      <c r="G72" s="118" t="str">
        <f>IF(E76=1, CONCATENATE(C76, " point"), CONCATENATE(C76, " points"))</f>
        <v>15 points</v>
      </c>
      <c r="H72" s="116"/>
      <c r="I72" s="174"/>
    </row>
    <row r="73" spans="1:9">
      <c r="A73" s="114"/>
      <c r="B73" s="46" t="s">
        <v>204</v>
      </c>
      <c r="C73" s="47" t="s">
        <v>287</v>
      </c>
      <c r="D73" s="48" t="s">
        <v>51</v>
      </c>
      <c r="E73" s="49"/>
      <c r="F73" s="50"/>
      <c r="G73" s="118" t="str">
        <f>IF(E77=1, CONCATENATE(C77, " point"), CONCATENATE(C77, " points"))</f>
        <v>3-10 points</v>
      </c>
      <c r="H73" s="116"/>
      <c r="I73" s="174"/>
    </row>
    <row r="74" spans="1:9">
      <c r="A74" s="114"/>
      <c r="B74" s="51" t="s">
        <v>205</v>
      </c>
      <c r="C74" s="52">
        <v>5</v>
      </c>
      <c r="D74" s="53" t="s">
        <v>197</v>
      </c>
      <c r="E74" s="54"/>
      <c r="F74" s="55"/>
      <c r="G74" s="118" t="str">
        <f>IF(E78=1, CONCATENATE(C78, " point"), CONCATENATE(C78, " points"))</f>
        <v>4-10 points</v>
      </c>
      <c r="H74" s="116"/>
      <c r="I74" s="174"/>
    </row>
    <row r="75" spans="1:9">
      <c r="A75" s="114"/>
      <c r="B75" s="46" t="s">
        <v>206</v>
      </c>
      <c r="C75" s="47" t="s">
        <v>156</v>
      </c>
      <c r="D75" s="48" t="s">
        <v>119</v>
      </c>
      <c r="E75" s="49"/>
      <c r="F75" s="50"/>
      <c r="G75" s="118" t="str">
        <f>IF(E79=1, CONCATENATE(C79, " point"), CONCATENATE(C79, " points"))</f>
        <v>20 points</v>
      </c>
      <c r="H75" s="116"/>
      <c r="I75" s="174"/>
    </row>
    <row r="76" spans="1:9" ht="28.5">
      <c r="A76" s="114"/>
      <c r="B76" s="51" t="s">
        <v>207</v>
      </c>
      <c r="C76" s="52">
        <v>15</v>
      </c>
      <c r="D76" s="53" t="s">
        <v>189</v>
      </c>
      <c r="E76" s="54"/>
      <c r="F76" s="55"/>
      <c r="G76" s="118" t="str">
        <f>IF(E80=1, CONCATENATE(C80, " point"), CONCATENATE(C80, " points"))</f>
        <v>5 points</v>
      </c>
      <c r="H76" s="116"/>
      <c r="I76" s="174"/>
    </row>
    <row r="77" spans="1:9" ht="28.5">
      <c r="A77" s="114"/>
      <c r="B77" s="46" t="s">
        <v>208</v>
      </c>
      <c r="C77" s="47" t="s">
        <v>120</v>
      </c>
      <c r="D77" s="48" t="s">
        <v>124</v>
      </c>
      <c r="E77" s="49"/>
      <c r="F77" s="50"/>
      <c r="G77" s="118" t="str">
        <f>IF(E82=1, CONCATENATE(C82, " point"), CONCATENATE(C82, " points"))</f>
        <v>4-18 points</v>
      </c>
      <c r="H77" s="116"/>
      <c r="I77" s="174"/>
    </row>
    <row r="78" spans="1:9">
      <c r="A78" s="114"/>
      <c r="B78" s="51" t="s">
        <v>209</v>
      </c>
      <c r="C78" s="52" t="s">
        <v>121</v>
      </c>
      <c r="D78" s="53" t="s">
        <v>122</v>
      </c>
      <c r="E78" s="54"/>
      <c r="F78" s="55"/>
      <c r="G78" s="118" t="str">
        <f>IF(E81=1, CONCATENATE(C81, " point"), CONCATENATE(C81, " points"))</f>
        <v>5 points</v>
      </c>
      <c r="H78" s="116"/>
      <c r="I78" s="174"/>
    </row>
    <row r="79" spans="1:9">
      <c r="A79" s="114"/>
      <c r="B79" s="46" t="s">
        <v>210</v>
      </c>
      <c r="C79" s="47">
        <v>20</v>
      </c>
      <c r="D79" s="48" t="s">
        <v>123</v>
      </c>
      <c r="E79" s="49"/>
      <c r="F79" s="50"/>
      <c r="G79" s="118" t="str">
        <f>IF(E83=1, CONCATENATE(C83, " point"), CONCATENATE(C83, " points"))</f>
        <v>5-15 points</v>
      </c>
      <c r="H79" s="116"/>
      <c r="I79" s="174"/>
    </row>
    <row r="80" spans="1:9">
      <c r="A80" s="114"/>
      <c r="B80" s="51" t="s">
        <v>211</v>
      </c>
      <c r="C80" s="52">
        <v>5</v>
      </c>
      <c r="D80" s="53" t="s">
        <v>55</v>
      </c>
      <c r="E80" s="54"/>
      <c r="F80" s="55"/>
      <c r="G80" s="118" t="str">
        <f>IF(E85=1, CONCATENATE(C85, " point"), CONCATENATE(C85, " points"))</f>
        <v>10 points</v>
      </c>
      <c r="H80" s="116"/>
      <c r="I80" s="174"/>
    </row>
    <row r="81" spans="1:9" ht="28.5">
      <c r="A81" s="114"/>
      <c r="B81" s="46" t="s">
        <v>212</v>
      </c>
      <c r="C81" s="47">
        <v>5</v>
      </c>
      <c r="D81" s="48" t="s">
        <v>23</v>
      </c>
      <c r="E81" s="49"/>
      <c r="F81" s="50"/>
      <c r="G81" s="118" t="str">
        <f>IF(E84=1, CONCATENATE(C84, " point"), CONCATENATE(C84, " points"))</f>
        <v>4 points</v>
      </c>
      <c r="H81" s="116"/>
      <c r="I81" s="174"/>
    </row>
    <row r="82" spans="1:9">
      <c r="A82" s="114"/>
      <c r="B82" s="51" t="s">
        <v>213</v>
      </c>
      <c r="C82" s="52" t="s">
        <v>56</v>
      </c>
      <c r="D82" s="53" t="s">
        <v>125</v>
      </c>
      <c r="E82" s="54"/>
      <c r="F82" s="55"/>
      <c r="G82" s="118" t="str">
        <f t="shared" ref="G82:G92" si="1">IF(E86=1, CONCATENATE(C86, " point"), CONCATENATE(C86, " points"))</f>
        <v>10 points</v>
      </c>
      <c r="H82" s="116"/>
      <c r="I82" s="174"/>
    </row>
    <row r="83" spans="1:9">
      <c r="A83" s="114"/>
      <c r="B83" s="46" t="s">
        <v>214</v>
      </c>
      <c r="C83" s="47" t="s">
        <v>24</v>
      </c>
      <c r="D83" s="48" t="s">
        <v>179</v>
      </c>
      <c r="E83" s="49"/>
      <c r="F83" s="50"/>
      <c r="G83" s="118" t="str">
        <f t="shared" si="1"/>
        <v>10 points</v>
      </c>
      <c r="H83" s="116"/>
      <c r="I83" s="174"/>
    </row>
    <row r="84" spans="1:9">
      <c r="A84" s="114"/>
      <c r="B84" s="51" t="s">
        <v>215</v>
      </c>
      <c r="C84" s="52">
        <v>4</v>
      </c>
      <c r="D84" s="53" t="s">
        <v>246</v>
      </c>
      <c r="E84" s="54"/>
      <c r="F84" s="55"/>
      <c r="G84" s="118" t="str">
        <f t="shared" si="1"/>
        <v>6 points</v>
      </c>
      <c r="H84" s="116"/>
      <c r="I84" s="174"/>
    </row>
    <row r="85" spans="1:9">
      <c r="A85" s="114"/>
      <c r="B85" s="46" t="s">
        <v>216</v>
      </c>
      <c r="C85" s="47">
        <v>10</v>
      </c>
      <c r="D85" s="48" t="s">
        <v>25</v>
      </c>
      <c r="E85" s="49"/>
      <c r="F85" s="50"/>
      <c r="G85" s="118" t="str">
        <f t="shared" si="1"/>
        <v>10-20 points</v>
      </c>
      <c r="H85" s="116"/>
      <c r="I85" s="174"/>
    </row>
    <row r="86" spans="1:9" ht="28.5">
      <c r="A86" s="114"/>
      <c r="B86" s="51" t="s">
        <v>217</v>
      </c>
      <c r="C86" s="52">
        <v>10</v>
      </c>
      <c r="D86" s="53" t="s">
        <v>26</v>
      </c>
      <c r="E86" s="54"/>
      <c r="F86" s="55"/>
      <c r="G86" s="118" t="str">
        <f t="shared" si="1"/>
        <v>15 points</v>
      </c>
      <c r="H86" s="116"/>
      <c r="I86" s="174"/>
    </row>
    <row r="87" spans="1:9" ht="28.5">
      <c r="A87" s="114"/>
      <c r="B87" s="46" t="s">
        <v>218</v>
      </c>
      <c r="C87" s="47">
        <v>10</v>
      </c>
      <c r="D87" s="48" t="s">
        <v>126</v>
      </c>
      <c r="E87" s="49"/>
      <c r="F87" s="50"/>
      <c r="G87" s="118" t="str">
        <f t="shared" si="1"/>
        <v>5 points</v>
      </c>
      <c r="H87" s="116"/>
      <c r="I87" s="174"/>
    </row>
    <row r="88" spans="1:9">
      <c r="A88" s="114"/>
      <c r="B88" s="51" t="s">
        <v>219</v>
      </c>
      <c r="C88" s="52">
        <v>6</v>
      </c>
      <c r="D88" s="53" t="s">
        <v>18</v>
      </c>
      <c r="E88" s="54"/>
      <c r="F88" s="55"/>
      <c r="G88" s="118" t="str">
        <f t="shared" si="1"/>
        <v>1-15 points</v>
      </c>
      <c r="H88" s="116"/>
      <c r="I88" s="174"/>
    </row>
    <row r="89" spans="1:9">
      <c r="A89" s="114"/>
      <c r="B89" s="46" t="s">
        <v>220</v>
      </c>
      <c r="C89" s="47" t="s">
        <v>73</v>
      </c>
      <c r="D89" s="48" t="s">
        <v>198</v>
      </c>
      <c r="E89" s="49"/>
      <c r="F89" s="50"/>
      <c r="G89" s="118" t="str">
        <f t="shared" si="1"/>
        <v>10 points</v>
      </c>
      <c r="H89" s="116"/>
      <c r="I89" s="174"/>
    </row>
    <row r="90" spans="1:9">
      <c r="A90" s="114"/>
      <c r="B90" s="51" t="s">
        <v>221</v>
      </c>
      <c r="C90" s="52">
        <v>15</v>
      </c>
      <c r="D90" s="53" t="s">
        <v>127</v>
      </c>
      <c r="E90" s="54"/>
      <c r="F90" s="55"/>
      <c r="G90" s="118" t="str">
        <f t="shared" si="1"/>
        <v>5-15 points</v>
      </c>
      <c r="H90" s="116"/>
      <c r="I90" s="174"/>
    </row>
    <row r="91" spans="1:9">
      <c r="A91" s="114"/>
      <c r="B91" s="46" t="s">
        <v>222</v>
      </c>
      <c r="C91" s="47">
        <v>5</v>
      </c>
      <c r="D91" s="48" t="s">
        <v>128</v>
      </c>
      <c r="E91" s="49"/>
      <c r="F91" s="50"/>
      <c r="G91" s="118" t="str">
        <f t="shared" si="1"/>
        <v>15 points</v>
      </c>
      <c r="H91" s="116"/>
      <c r="I91" s="174"/>
    </row>
    <row r="92" spans="1:9">
      <c r="A92" s="114"/>
      <c r="B92" s="51" t="s">
        <v>223</v>
      </c>
      <c r="C92" s="52" t="s">
        <v>288</v>
      </c>
      <c r="D92" s="53" t="s">
        <v>129</v>
      </c>
      <c r="E92" s="54"/>
      <c r="F92" s="55"/>
      <c r="G92" s="118" t="str">
        <f t="shared" si="1"/>
        <v>30 points</v>
      </c>
      <c r="H92" s="116"/>
      <c r="I92" s="174"/>
    </row>
    <row r="93" spans="1:9" ht="28.5">
      <c r="A93" s="114"/>
      <c r="B93" s="46" t="s">
        <v>224</v>
      </c>
      <c r="C93" s="47">
        <v>10</v>
      </c>
      <c r="D93" s="48" t="s">
        <v>130</v>
      </c>
      <c r="E93" s="49"/>
      <c r="F93" s="50"/>
      <c r="G93" s="118" t="e">
        <f>IF(#REF!=1, CONCATENATE(#REF!, " point"), CONCATENATE(#REF!, " points"))</f>
        <v>#REF!</v>
      </c>
      <c r="H93" s="116"/>
      <c r="I93" s="174"/>
    </row>
    <row r="94" spans="1:9">
      <c r="A94" s="114"/>
      <c r="B94" s="51" t="s">
        <v>225</v>
      </c>
      <c r="C94" s="52" t="s">
        <v>24</v>
      </c>
      <c r="D94" s="53" t="s">
        <v>131</v>
      </c>
      <c r="E94" s="54"/>
      <c r="F94" s="55"/>
      <c r="G94" s="118" t="str">
        <f>IF(E97=1, CONCATENATE(C97, " point"), CONCATENATE(C97, " points"))</f>
        <v>1-4 points</v>
      </c>
      <c r="H94" s="116"/>
      <c r="I94" s="174"/>
    </row>
    <row r="95" spans="1:9" ht="42.75">
      <c r="A95" s="114"/>
      <c r="B95" s="46" t="s">
        <v>226</v>
      </c>
      <c r="C95" s="47">
        <v>15</v>
      </c>
      <c r="D95" s="48" t="s">
        <v>180</v>
      </c>
      <c r="E95" s="49"/>
      <c r="F95" s="50"/>
      <c r="G95" s="118" t="str">
        <f>IF(E98=1, CONCATENATE(C98, " point"), CONCATENATE(C98, " points"))</f>
        <v>7 points</v>
      </c>
      <c r="H95" s="116"/>
      <c r="I95" s="174"/>
    </row>
    <row r="96" spans="1:9">
      <c r="A96" s="114"/>
      <c r="B96" s="51" t="s">
        <v>227</v>
      </c>
      <c r="C96" s="52">
        <v>30</v>
      </c>
      <c r="D96" s="53" t="s">
        <v>132</v>
      </c>
      <c r="E96" s="54"/>
      <c r="F96" s="55"/>
      <c r="G96" s="118" t="str">
        <f>IF(E100=1, CONCATENATE(C100, " point"), CONCATENATE(C100, " points"))</f>
        <v>5-15 points</v>
      </c>
      <c r="H96" s="116"/>
      <c r="I96" s="174"/>
    </row>
    <row r="97" spans="1:9" ht="28.5">
      <c r="A97" s="114"/>
      <c r="B97" s="46" t="s">
        <v>228</v>
      </c>
      <c r="C97" s="47" t="s">
        <v>27</v>
      </c>
      <c r="D97" s="48" t="s">
        <v>181</v>
      </c>
      <c r="E97" s="49"/>
      <c r="F97" s="50"/>
      <c r="G97" s="118" t="str">
        <f>IF(E101=1, CONCATENATE(C101, " point"), CONCATENATE(C101, " points"))</f>
        <v>20 points</v>
      </c>
      <c r="H97" s="116"/>
      <c r="I97" s="174"/>
    </row>
    <row r="98" spans="1:9">
      <c r="A98" s="114"/>
      <c r="B98" s="51" t="s">
        <v>229</v>
      </c>
      <c r="C98" s="52">
        <v>7</v>
      </c>
      <c r="D98" s="53" t="s">
        <v>28</v>
      </c>
      <c r="E98" s="54"/>
      <c r="F98" s="55"/>
      <c r="G98" s="118" t="e">
        <f>IF(#REF!=1, CONCATENATE(#REF!, " point"), CONCATENATE(#REF!, " points"))</f>
        <v>#REF!</v>
      </c>
      <c r="H98" s="116"/>
      <c r="I98" s="174"/>
    </row>
    <row r="99" spans="1:9" ht="28.5">
      <c r="A99" s="114"/>
      <c r="B99" s="46" t="s">
        <v>230</v>
      </c>
      <c r="C99" s="47">
        <v>15</v>
      </c>
      <c r="D99" s="48" t="s">
        <v>67</v>
      </c>
      <c r="E99" s="49"/>
      <c r="F99" s="50"/>
      <c r="G99" s="118" t="str">
        <f>IF(E102=1, CONCATENATE(C102, " point"), CONCATENATE(C102, " points"))</f>
        <v>10 points</v>
      </c>
      <c r="H99" s="116"/>
      <c r="I99" s="174"/>
    </row>
    <row r="100" spans="1:9">
      <c r="A100" s="114"/>
      <c r="B100" s="51" t="s">
        <v>231</v>
      </c>
      <c r="C100" s="52" t="s">
        <v>24</v>
      </c>
      <c r="D100" s="53" t="s">
        <v>133</v>
      </c>
      <c r="E100" s="54"/>
      <c r="F100" s="55"/>
      <c r="G100" s="118" t="str">
        <f>IF(E103=1, CONCATENATE(C103, " point"), CONCATENATE(C103, " points"))</f>
        <v>12 points</v>
      </c>
      <c r="H100" s="116"/>
      <c r="I100" s="174"/>
    </row>
    <row r="101" spans="1:9" ht="28.5">
      <c r="A101" s="114"/>
      <c r="B101" s="46" t="s">
        <v>232</v>
      </c>
      <c r="C101" s="47">
        <v>20</v>
      </c>
      <c r="D101" s="48" t="s">
        <v>134</v>
      </c>
      <c r="E101" s="49"/>
      <c r="F101" s="50"/>
      <c r="G101" s="118" t="str">
        <f>IF(E105=1, CONCATENATE(C105, " point"), CONCATENATE(C105, " points"))</f>
        <v>10 points</v>
      </c>
      <c r="H101" s="116"/>
      <c r="I101" s="174"/>
    </row>
    <row r="102" spans="1:9" ht="28.5">
      <c r="A102" s="114"/>
      <c r="B102" s="51" t="s">
        <v>233</v>
      </c>
      <c r="C102" s="52">
        <v>10</v>
      </c>
      <c r="D102" s="53" t="s">
        <v>135</v>
      </c>
      <c r="E102" s="54"/>
      <c r="F102" s="55"/>
      <c r="G102" s="118" t="str">
        <f>IF(E106=1, CONCATENATE(C106, " point"), CONCATENATE(C106, " points"))</f>
        <v>5-20 points</v>
      </c>
      <c r="H102" s="116"/>
      <c r="I102" s="174"/>
    </row>
    <row r="103" spans="1:9">
      <c r="A103" s="114"/>
      <c r="B103" s="46" t="s">
        <v>234</v>
      </c>
      <c r="C103" s="47">
        <v>12</v>
      </c>
      <c r="D103" s="48" t="s">
        <v>199</v>
      </c>
      <c r="E103" s="49"/>
      <c r="F103" s="50"/>
      <c r="G103" s="118" t="str">
        <f>IF(E107=1, CONCATENATE(C107, " point"), CONCATENATE(C107, " points"))</f>
        <v>3-10 points</v>
      </c>
      <c r="H103" s="116"/>
      <c r="I103" s="174"/>
    </row>
    <row r="104" spans="1:9">
      <c r="A104" s="114"/>
      <c r="B104" s="51" t="s">
        <v>235</v>
      </c>
      <c r="C104" s="52">
        <v>15</v>
      </c>
      <c r="D104" s="53" t="s">
        <v>136</v>
      </c>
      <c r="E104" s="54"/>
      <c r="F104" s="55"/>
      <c r="G104" s="118" t="str">
        <f>IF(E108=1, CONCATENATE(C108, " point"), CONCATENATE(C108, " points"))</f>
        <v>15 points</v>
      </c>
      <c r="H104" s="116"/>
      <c r="I104" s="174"/>
    </row>
    <row r="105" spans="1:9">
      <c r="A105" s="114"/>
      <c r="B105" s="46" t="s">
        <v>236</v>
      </c>
      <c r="C105" s="47">
        <v>10</v>
      </c>
      <c r="D105" s="48" t="s">
        <v>68</v>
      </c>
      <c r="E105" s="49"/>
      <c r="F105" s="50"/>
      <c r="G105" s="118" t="str">
        <f>IF(E109=1, CONCATENATE(C109, " point"), CONCATENATE(C109, " points"))</f>
        <v>7 points</v>
      </c>
      <c r="H105" s="116"/>
      <c r="I105" s="174"/>
    </row>
    <row r="106" spans="1:9">
      <c r="A106" s="114"/>
      <c r="B106" s="51" t="s">
        <v>237</v>
      </c>
      <c r="C106" s="52" t="s">
        <v>157</v>
      </c>
      <c r="D106" s="53" t="s">
        <v>161</v>
      </c>
      <c r="E106" s="54"/>
      <c r="F106" s="55"/>
      <c r="G106" s="118" t="e">
        <f>IF(#REF!=1, CONCATENATE(#REF!, " point"), CONCATENATE(#REF!, " points"))</f>
        <v>#REF!</v>
      </c>
      <c r="H106" s="116"/>
      <c r="I106" s="174"/>
    </row>
    <row r="107" spans="1:9">
      <c r="A107" s="114"/>
      <c r="B107" s="46" t="s">
        <v>238</v>
      </c>
      <c r="C107" s="47" t="s">
        <v>120</v>
      </c>
      <c r="D107" s="48" t="s">
        <v>34</v>
      </c>
      <c r="E107" s="49"/>
      <c r="F107" s="50"/>
      <c r="G107" s="118" t="str">
        <f>IF(E110=1, CONCATENATE(C110, " point"), CONCATENATE(C110, " points"))</f>
        <v>3 points</v>
      </c>
      <c r="H107" s="116"/>
      <c r="I107" s="174"/>
    </row>
    <row r="108" spans="1:9" ht="28.5">
      <c r="A108" s="114"/>
      <c r="B108" s="51" t="s">
        <v>239</v>
      </c>
      <c r="C108" s="52">
        <v>15</v>
      </c>
      <c r="D108" s="53" t="s">
        <v>35</v>
      </c>
      <c r="E108" s="54"/>
      <c r="F108" s="55"/>
      <c r="G108" s="118" t="str">
        <f>IF(E111=1, CONCATENATE(C111, " point"), CONCATENATE(C111, " points"))</f>
        <v>5 points</v>
      </c>
      <c r="H108" s="116"/>
      <c r="I108" s="174"/>
    </row>
    <row r="109" spans="1:9" ht="28.5">
      <c r="A109" s="114"/>
      <c r="B109" s="46" t="s">
        <v>240</v>
      </c>
      <c r="C109" s="47">
        <v>7</v>
      </c>
      <c r="D109" s="48" t="s">
        <v>20</v>
      </c>
      <c r="E109" s="49"/>
      <c r="F109" s="50"/>
      <c r="G109" s="118" t="str">
        <f>IF(E113=1, CONCATENATE(C113, " point"), CONCATENATE(C113, " points"))</f>
        <v>10-20 points</v>
      </c>
      <c r="H109" s="116"/>
      <c r="I109" s="174"/>
    </row>
    <row r="110" spans="1:9" ht="28.5">
      <c r="A110" s="114"/>
      <c r="B110" s="51" t="s">
        <v>241</v>
      </c>
      <c r="C110" s="52">
        <v>3</v>
      </c>
      <c r="D110" s="53" t="s">
        <v>185</v>
      </c>
      <c r="E110" s="54"/>
      <c r="F110" s="55"/>
      <c r="G110" s="118" t="str">
        <f>IF(E114=1, CONCATENATE(C114, " point"), CONCATENATE(C114, " points"))</f>
        <v>1-10 points</v>
      </c>
      <c r="H110" s="116"/>
      <c r="I110" s="174"/>
    </row>
    <row r="111" spans="1:9" ht="28.5">
      <c r="A111" s="114"/>
      <c r="B111" s="46" t="s">
        <v>242</v>
      </c>
      <c r="C111" s="47">
        <v>5</v>
      </c>
      <c r="D111" s="48" t="s">
        <v>137</v>
      </c>
      <c r="E111" s="49"/>
      <c r="F111" s="50"/>
      <c r="G111" s="118"/>
      <c r="H111" s="116"/>
      <c r="I111" s="174"/>
    </row>
    <row r="112" spans="1:9" ht="28.5">
      <c r="A112" s="114"/>
      <c r="B112" s="51" t="s">
        <v>243</v>
      </c>
      <c r="C112" s="52">
        <v>10</v>
      </c>
      <c r="D112" s="53" t="s">
        <v>138</v>
      </c>
      <c r="E112" s="54"/>
      <c r="F112" s="55"/>
      <c r="G112" s="118"/>
      <c r="H112" s="116"/>
      <c r="I112" s="174"/>
    </row>
    <row r="113" spans="1:9" ht="28.5">
      <c r="A113" s="114"/>
      <c r="B113" s="46" t="s">
        <v>244</v>
      </c>
      <c r="C113" s="47" t="s">
        <v>73</v>
      </c>
      <c r="D113" s="48" t="s">
        <v>139</v>
      </c>
      <c r="E113" s="49"/>
      <c r="F113" s="50"/>
      <c r="G113" s="118"/>
      <c r="H113" s="116"/>
      <c r="I113" s="174"/>
    </row>
    <row r="114" spans="1:9">
      <c r="A114" s="114"/>
      <c r="B114" s="51" t="s">
        <v>245</v>
      </c>
      <c r="C114" s="52" t="s">
        <v>158</v>
      </c>
      <c r="D114" s="53" t="s">
        <v>52</v>
      </c>
      <c r="E114" s="54"/>
      <c r="F114" s="55"/>
      <c r="H114" s="118" t="str">
        <f>IF(E118=1, CONCATENATE(C118, " point"), CONCATENATE(C118, " points"))</f>
        <v>10 points</v>
      </c>
      <c r="I114" s="174"/>
    </row>
    <row r="115" spans="1:9">
      <c r="A115" s="114"/>
      <c r="B115" s="56"/>
      <c r="C115" s="56"/>
      <c r="D115" s="57" t="s">
        <v>328</v>
      </c>
      <c r="E115" s="58">
        <f>SUM(E53:E114)</f>
        <v>0</v>
      </c>
      <c r="F115" s="56"/>
      <c r="G115" s="128"/>
      <c r="H115" s="118" t="str">
        <f>IF(E120=1, CONCATENATE(C120, " point"), CONCATENATE(C120, " points"))</f>
        <v>3 points</v>
      </c>
      <c r="I115" s="174"/>
    </row>
    <row r="116" spans="1:9">
      <c r="A116" s="114"/>
      <c r="B116" s="145"/>
      <c r="C116" s="145"/>
      <c r="D116" s="145"/>
      <c r="E116" s="145"/>
      <c r="F116" s="145"/>
      <c r="G116" s="118" t="str">
        <f t="shared" ref="G116:G123" si="2">IF(E121=1, CONCATENATE(C121, " point"), CONCATENATE(C121, " points"))</f>
        <v>5 points</v>
      </c>
      <c r="H116" s="116"/>
      <c r="I116" s="174"/>
    </row>
    <row r="117" spans="1:9">
      <c r="A117" s="114"/>
      <c r="B117" s="59" t="s">
        <v>36</v>
      </c>
      <c r="C117" s="59"/>
      <c r="D117" s="59"/>
      <c r="E117" s="59"/>
      <c r="F117" s="60"/>
      <c r="G117" s="118" t="str">
        <f t="shared" si="2"/>
        <v>10 points</v>
      </c>
      <c r="H117" s="116"/>
      <c r="I117" s="174"/>
    </row>
    <row r="118" spans="1:9" ht="28.5">
      <c r="A118" s="114"/>
      <c r="B118" s="61" t="s">
        <v>289</v>
      </c>
      <c r="C118" s="62">
        <v>10</v>
      </c>
      <c r="D118" s="63" t="s">
        <v>37</v>
      </c>
      <c r="E118" s="64"/>
      <c r="F118" s="65"/>
      <c r="G118" s="118" t="str">
        <f t="shared" si="2"/>
        <v>5 points</v>
      </c>
      <c r="H118" s="116"/>
      <c r="I118" s="174"/>
    </row>
    <row r="119" spans="1:9">
      <c r="A119" s="114"/>
      <c r="B119" s="66" t="s">
        <v>290</v>
      </c>
      <c r="C119" s="67">
        <v>5</v>
      </c>
      <c r="D119" s="68" t="s">
        <v>38</v>
      </c>
      <c r="E119" s="69"/>
      <c r="F119" s="70"/>
      <c r="G119" s="118" t="str">
        <f t="shared" si="2"/>
        <v>3 points</v>
      </c>
      <c r="H119" s="116"/>
      <c r="I119" s="174"/>
    </row>
    <row r="120" spans="1:9">
      <c r="A120" s="114"/>
      <c r="B120" s="61" t="s">
        <v>291</v>
      </c>
      <c r="C120" s="62">
        <v>3</v>
      </c>
      <c r="D120" s="63" t="s">
        <v>39</v>
      </c>
      <c r="E120" s="64"/>
      <c r="F120" s="65"/>
      <c r="G120" s="118" t="str">
        <f t="shared" si="2"/>
        <v>5 points</v>
      </c>
      <c r="H120" s="116"/>
      <c r="I120" s="174"/>
    </row>
    <row r="121" spans="1:9" ht="28.5">
      <c r="A121" s="114"/>
      <c r="B121" s="66" t="s">
        <v>292</v>
      </c>
      <c r="C121" s="67">
        <v>5</v>
      </c>
      <c r="D121" s="68" t="s">
        <v>40</v>
      </c>
      <c r="E121" s="69"/>
      <c r="F121" s="70"/>
      <c r="G121" s="118" t="str">
        <f t="shared" si="2"/>
        <v>5 points</v>
      </c>
      <c r="H121" s="116"/>
      <c r="I121" s="174"/>
    </row>
    <row r="122" spans="1:9" ht="28.5">
      <c r="A122" s="114"/>
      <c r="B122" s="61" t="s">
        <v>293</v>
      </c>
      <c r="C122" s="62">
        <v>10</v>
      </c>
      <c r="D122" s="63" t="s">
        <v>41</v>
      </c>
      <c r="E122" s="64"/>
      <c r="F122" s="65"/>
      <c r="G122" s="118" t="str">
        <f t="shared" si="2"/>
        <v>5-10 points</v>
      </c>
      <c r="H122" s="116"/>
      <c r="I122" s="174"/>
    </row>
    <row r="123" spans="1:9">
      <c r="A123" s="114"/>
      <c r="B123" s="66" t="s">
        <v>294</v>
      </c>
      <c r="C123" s="67">
        <v>5</v>
      </c>
      <c r="D123" s="68" t="s">
        <v>42</v>
      </c>
      <c r="E123" s="69"/>
      <c r="F123" s="70"/>
      <c r="G123" s="118" t="str">
        <f t="shared" si="2"/>
        <v>15 points</v>
      </c>
      <c r="H123" s="116"/>
      <c r="I123" s="174"/>
    </row>
    <row r="124" spans="1:9">
      <c r="A124" s="114"/>
      <c r="B124" s="61" t="s">
        <v>295</v>
      </c>
      <c r="C124" s="62">
        <v>3</v>
      </c>
      <c r="D124" s="63" t="s">
        <v>43</v>
      </c>
      <c r="E124" s="64"/>
      <c r="F124" s="65"/>
      <c r="G124" s="118" t="str">
        <f>IF(E130=1, CONCATENATE(C130, " point"), CONCATENATE(C130, " points"))</f>
        <v>5 points</v>
      </c>
      <c r="H124" s="116"/>
      <c r="I124" s="174"/>
    </row>
    <row r="125" spans="1:9" ht="28.5">
      <c r="A125" s="114"/>
      <c r="B125" s="66" t="s">
        <v>296</v>
      </c>
      <c r="C125" s="67">
        <v>5</v>
      </c>
      <c r="D125" s="68" t="s">
        <v>44</v>
      </c>
      <c r="E125" s="69"/>
      <c r="F125" s="70"/>
      <c r="G125" s="118" t="str">
        <f>IF(E131=1, CONCATENATE(C131, " point"), CONCATENATE(C131, " points"))</f>
        <v>5-8 points</v>
      </c>
      <c r="H125" s="116"/>
      <c r="I125" s="174"/>
    </row>
    <row r="126" spans="1:9" ht="28.5">
      <c r="A126" s="114"/>
      <c r="B126" s="61" t="s">
        <v>297</v>
      </c>
      <c r="C126" s="62">
        <v>5</v>
      </c>
      <c r="D126" s="63" t="s">
        <v>82</v>
      </c>
      <c r="E126" s="64"/>
      <c r="F126" s="65"/>
      <c r="G126" s="118" t="str">
        <f>IF(E132=1, CONCATENATE(C132, " point"), CONCATENATE(C132, " points"))</f>
        <v>5 points</v>
      </c>
      <c r="H126" s="116"/>
      <c r="I126" s="174"/>
    </row>
    <row r="127" spans="1:9">
      <c r="A127" s="114"/>
      <c r="B127" s="66" t="s">
        <v>298</v>
      </c>
      <c r="C127" s="67" t="s">
        <v>71</v>
      </c>
      <c r="D127" s="68" t="s">
        <v>162</v>
      </c>
      <c r="E127" s="69"/>
      <c r="F127" s="70"/>
      <c r="G127" s="118" t="str">
        <f>IF(E133=1, CONCATENATE(C133, " point"), CONCATENATE(C133, " points"))</f>
        <v>2-10 points</v>
      </c>
      <c r="H127" s="116"/>
      <c r="I127" s="174"/>
    </row>
    <row r="128" spans="1:9" ht="28.5">
      <c r="A128" s="114"/>
      <c r="B128" s="61" t="s">
        <v>299</v>
      </c>
      <c r="C128" s="62">
        <v>15</v>
      </c>
      <c r="D128" s="63" t="s">
        <v>83</v>
      </c>
      <c r="E128" s="64"/>
      <c r="F128" s="65"/>
      <c r="G128" s="118" t="str">
        <f>IF(E146=1, CONCATENATE(C146, " point"), CONCATENATE(C146, " points"))</f>
        <v>5 points</v>
      </c>
      <c r="H128" s="116"/>
      <c r="I128" s="174"/>
    </row>
    <row r="129" spans="1:9" ht="28.5">
      <c r="A129" s="114"/>
      <c r="B129" s="66" t="s">
        <v>300</v>
      </c>
      <c r="C129" s="67">
        <v>7</v>
      </c>
      <c r="D129" s="68" t="s">
        <v>49</v>
      </c>
      <c r="E129" s="69"/>
      <c r="F129" s="70"/>
      <c r="G129" s="118" t="str">
        <f t="shared" ref="G129:G137" si="3">IF(E134=1, CONCATENATE(C134, " point"), CONCATENATE(C134, " points"))</f>
        <v>5 points</v>
      </c>
      <c r="H129" s="116"/>
      <c r="I129" s="174"/>
    </row>
    <row r="130" spans="1:9">
      <c r="A130" s="114"/>
      <c r="B130" s="61" t="s">
        <v>301</v>
      </c>
      <c r="C130" s="62">
        <v>5</v>
      </c>
      <c r="D130" s="63" t="s">
        <v>163</v>
      </c>
      <c r="E130" s="64"/>
      <c r="F130" s="65"/>
      <c r="G130" s="118" t="str">
        <f t="shared" si="3"/>
        <v>10 points</v>
      </c>
      <c r="H130" s="116"/>
      <c r="I130" s="174"/>
    </row>
    <row r="131" spans="1:9" ht="28.5">
      <c r="A131" s="114"/>
      <c r="B131" s="66" t="s">
        <v>302</v>
      </c>
      <c r="C131" s="67" t="s">
        <v>84</v>
      </c>
      <c r="D131" s="68" t="s">
        <v>22</v>
      </c>
      <c r="E131" s="69"/>
      <c r="F131" s="70"/>
      <c r="G131" s="118" t="str">
        <f t="shared" si="3"/>
        <v>2-8 points</v>
      </c>
      <c r="H131" s="116"/>
      <c r="I131" s="174"/>
    </row>
    <row r="132" spans="1:9">
      <c r="A132" s="114"/>
      <c r="B132" s="61" t="s">
        <v>303</v>
      </c>
      <c r="C132" s="62">
        <v>5</v>
      </c>
      <c r="D132" s="63" t="s">
        <v>247</v>
      </c>
      <c r="E132" s="64"/>
      <c r="F132" s="65"/>
      <c r="G132" s="118" t="str">
        <f t="shared" si="3"/>
        <v>10 points</v>
      </c>
      <c r="H132" s="116"/>
      <c r="I132" s="174"/>
    </row>
    <row r="133" spans="1:9">
      <c r="A133" s="114"/>
      <c r="B133" s="66" t="s">
        <v>304</v>
      </c>
      <c r="C133" s="67" t="s">
        <v>305</v>
      </c>
      <c r="D133" s="68" t="s">
        <v>248</v>
      </c>
      <c r="E133" s="69"/>
      <c r="F133" s="70"/>
      <c r="G133" s="118" t="str">
        <f t="shared" si="3"/>
        <v>3 points</v>
      </c>
      <c r="H133" s="116"/>
      <c r="I133" s="174"/>
    </row>
    <row r="134" spans="1:9">
      <c r="A134" s="114"/>
      <c r="B134" s="61" t="s">
        <v>306</v>
      </c>
      <c r="C134" s="62">
        <v>5</v>
      </c>
      <c r="D134" s="63" t="s">
        <v>186</v>
      </c>
      <c r="E134" s="64"/>
      <c r="F134" s="65"/>
      <c r="G134" s="118" t="str">
        <f t="shared" si="3"/>
        <v>6 points</v>
      </c>
      <c r="H134" s="116"/>
      <c r="I134" s="174"/>
    </row>
    <row r="135" spans="1:9">
      <c r="A135" s="114"/>
      <c r="B135" s="66" t="s">
        <v>307</v>
      </c>
      <c r="C135" s="67">
        <v>10</v>
      </c>
      <c r="D135" s="68" t="s">
        <v>48</v>
      </c>
      <c r="E135" s="69"/>
      <c r="F135" s="70"/>
      <c r="G135" s="118" t="str">
        <f t="shared" si="3"/>
        <v>5 points</v>
      </c>
      <c r="H135" s="116"/>
      <c r="I135" s="174"/>
    </row>
    <row r="136" spans="1:9" ht="28.5">
      <c r="A136" s="114"/>
      <c r="B136" s="61" t="s">
        <v>308</v>
      </c>
      <c r="C136" s="62" t="s">
        <v>309</v>
      </c>
      <c r="D136" s="63" t="s">
        <v>187</v>
      </c>
      <c r="E136" s="64"/>
      <c r="F136" s="65"/>
      <c r="G136" s="118" t="str">
        <f t="shared" si="3"/>
        <v>5 points</v>
      </c>
      <c r="H136" s="116"/>
      <c r="I136" s="174"/>
    </row>
    <row r="137" spans="1:9" ht="28.5">
      <c r="A137" s="114"/>
      <c r="B137" s="66" t="s">
        <v>310</v>
      </c>
      <c r="C137" s="67">
        <v>10</v>
      </c>
      <c r="D137" s="68" t="s">
        <v>249</v>
      </c>
      <c r="E137" s="69"/>
      <c r="F137" s="70"/>
      <c r="G137" s="118" t="str">
        <f t="shared" si="3"/>
        <v>3 points</v>
      </c>
      <c r="H137" s="116"/>
      <c r="I137" s="174"/>
    </row>
    <row r="138" spans="1:9" ht="28.5">
      <c r="A138" s="114"/>
      <c r="B138" s="61" t="s">
        <v>311</v>
      </c>
      <c r="C138" s="62">
        <v>3</v>
      </c>
      <c r="D138" s="63" t="s">
        <v>166</v>
      </c>
      <c r="E138" s="64"/>
      <c r="F138" s="65"/>
      <c r="G138" s="118" t="str">
        <f>IF(E129=1, CONCATENATE(C129, " point"), CONCATENATE(C129, " points"))</f>
        <v>7 points</v>
      </c>
      <c r="H138" s="116"/>
      <c r="I138" s="174"/>
    </row>
    <row r="139" spans="1:9">
      <c r="A139" s="114"/>
      <c r="B139" s="66" t="s">
        <v>312</v>
      </c>
      <c r="C139" s="67">
        <v>6</v>
      </c>
      <c r="D139" s="68" t="s">
        <v>167</v>
      </c>
      <c r="E139" s="69"/>
      <c r="F139" s="70"/>
      <c r="G139" s="118" t="str">
        <f>IF(E143=1, CONCATENATE(C143, " point"), CONCATENATE(C143, " points"))</f>
        <v>4 points</v>
      </c>
      <c r="H139" s="116"/>
      <c r="I139" s="174"/>
    </row>
    <row r="140" spans="1:9" ht="42.75">
      <c r="A140" s="114"/>
      <c r="B140" s="61" t="s">
        <v>313</v>
      </c>
      <c r="C140" s="62">
        <v>5</v>
      </c>
      <c r="D140" s="63" t="s">
        <v>168</v>
      </c>
      <c r="E140" s="64"/>
      <c r="F140" s="65"/>
      <c r="G140" s="118" t="str">
        <f>IF(E144=1, CONCATENATE(C144, " point"), CONCATENATE(C144, " points"))</f>
        <v>10 points</v>
      </c>
      <c r="H140" s="116"/>
      <c r="I140" s="174"/>
    </row>
    <row r="141" spans="1:9" ht="28.5">
      <c r="A141" s="114"/>
      <c r="B141" s="66" t="s">
        <v>314</v>
      </c>
      <c r="C141" s="67">
        <v>5</v>
      </c>
      <c r="D141" s="68" t="s">
        <v>169</v>
      </c>
      <c r="E141" s="69"/>
      <c r="F141" s="70"/>
      <c r="G141" s="118" t="str">
        <f>IF(E145=1, CONCATENATE(C145, " point"), CONCATENATE(C145, " points"))</f>
        <v>6 points</v>
      </c>
      <c r="H141" s="116"/>
      <c r="I141" s="174"/>
    </row>
    <row r="142" spans="1:9" ht="28.5">
      <c r="A142" s="114"/>
      <c r="B142" s="61" t="s">
        <v>315</v>
      </c>
      <c r="C142" s="62">
        <v>3</v>
      </c>
      <c r="D142" s="63" t="s">
        <v>170</v>
      </c>
      <c r="E142" s="64"/>
      <c r="F142" s="65"/>
      <c r="G142" s="118" t="str">
        <f>IF(E147=1, CONCATENATE(C147, " point"), CONCATENATE(C147, " points"))</f>
        <v>3 points</v>
      </c>
      <c r="H142" s="116"/>
      <c r="I142" s="174"/>
    </row>
    <row r="143" spans="1:9" ht="28.5">
      <c r="A143" s="114"/>
      <c r="B143" s="66" t="s">
        <v>316</v>
      </c>
      <c r="C143" s="67">
        <v>4</v>
      </c>
      <c r="D143" s="68" t="s">
        <v>53</v>
      </c>
      <c r="E143" s="69"/>
      <c r="F143" s="70"/>
      <c r="G143" s="118" t="str">
        <f>IF(E148=1, CONCATENATE(C148, " point"), CONCATENATE(C148, " points"))</f>
        <v>3 points</v>
      </c>
      <c r="H143" s="116"/>
      <c r="I143" s="174"/>
    </row>
    <row r="144" spans="1:9">
      <c r="A144" s="114"/>
      <c r="B144" s="61" t="s">
        <v>317</v>
      </c>
      <c r="C144" s="62">
        <v>10</v>
      </c>
      <c r="D144" s="63" t="s">
        <v>54</v>
      </c>
      <c r="E144" s="64"/>
      <c r="F144" s="65"/>
      <c r="G144" s="118" t="str">
        <f>IF(E149=1, CONCATENATE(C149, " point"), CONCATENATE(C149, " points"))</f>
        <v>1 points</v>
      </c>
      <c r="H144" s="116"/>
      <c r="I144" s="174"/>
    </row>
    <row r="145" spans="1:9">
      <c r="A145" s="114"/>
      <c r="B145" s="66" t="s">
        <v>318</v>
      </c>
      <c r="C145" s="67">
        <v>6</v>
      </c>
      <c r="D145" s="68" t="s">
        <v>21</v>
      </c>
      <c r="E145" s="69"/>
      <c r="F145" s="70"/>
      <c r="G145" s="118" t="str">
        <f>IF(E150=1, CONCATENATE(C150, " point"), CONCATENATE(C150, " points"))</f>
        <v>3-5 points</v>
      </c>
      <c r="H145" s="116"/>
      <c r="I145" s="174"/>
    </row>
    <row r="146" spans="1:9" ht="28.5">
      <c r="A146" s="114"/>
      <c r="B146" s="61" t="s">
        <v>319</v>
      </c>
      <c r="C146" s="62">
        <v>5</v>
      </c>
      <c r="D146" s="63" t="s">
        <v>0</v>
      </c>
      <c r="E146" s="64"/>
      <c r="F146" s="65"/>
      <c r="G146" s="118" t="e">
        <f>IF(#REF!=1, CONCATENATE(#REF!, " point"), CONCATENATE(#REF!, " points"))</f>
        <v>#REF!</v>
      </c>
      <c r="H146" s="116"/>
      <c r="I146" s="174"/>
    </row>
    <row r="147" spans="1:9">
      <c r="A147" s="114"/>
      <c r="B147" s="66" t="s">
        <v>320</v>
      </c>
      <c r="C147" s="67">
        <v>3</v>
      </c>
      <c r="D147" s="68" t="s">
        <v>1</v>
      </c>
      <c r="E147" s="69"/>
      <c r="F147" s="70"/>
      <c r="G147" s="118" t="str">
        <f>IF(E151=1, CONCATENATE(C151, " point"), CONCATENATE(C151, " points"))</f>
        <v>5 points</v>
      </c>
      <c r="H147" s="116"/>
      <c r="I147" s="174"/>
    </row>
    <row r="148" spans="1:9" ht="28.5">
      <c r="A148" s="114"/>
      <c r="B148" s="61" t="s">
        <v>321</v>
      </c>
      <c r="C148" s="62">
        <v>3</v>
      </c>
      <c r="D148" s="63" t="s">
        <v>2</v>
      </c>
      <c r="E148" s="64"/>
      <c r="F148" s="65"/>
      <c r="G148" s="118" t="str">
        <f>IF(E152=1, CONCATENATE(C152, " point"), CONCATENATE(C152, " points"))</f>
        <v>1-10 points</v>
      </c>
      <c r="H148" s="116"/>
      <c r="I148" s="174"/>
    </row>
    <row r="149" spans="1:9" ht="28.5">
      <c r="A149" s="114"/>
      <c r="B149" s="66" t="s">
        <v>322</v>
      </c>
      <c r="C149" s="67">
        <v>1</v>
      </c>
      <c r="D149" s="68" t="s">
        <v>29</v>
      </c>
      <c r="E149" s="69"/>
      <c r="F149" s="70"/>
      <c r="G149" s="118"/>
      <c r="H149" s="116"/>
      <c r="I149" s="174"/>
    </row>
    <row r="150" spans="1:9">
      <c r="A150" s="114"/>
      <c r="B150" s="61" t="s">
        <v>323</v>
      </c>
      <c r="C150" s="62" t="s">
        <v>30</v>
      </c>
      <c r="D150" s="63" t="s">
        <v>171</v>
      </c>
      <c r="E150" s="64"/>
      <c r="F150" s="65"/>
      <c r="G150" s="118"/>
      <c r="H150" s="116"/>
      <c r="I150" s="174"/>
    </row>
    <row r="151" spans="1:9" ht="28.5">
      <c r="A151" s="114"/>
      <c r="B151" s="66" t="s">
        <v>324</v>
      </c>
      <c r="C151" s="67">
        <v>5</v>
      </c>
      <c r="D151" s="68" t="s">
        <v>172</v>
      </c>
      <c r="E151" s="69"/>
      <c r="F151" s="70"/>
      <c r="G151" s="118" t="str">
        <f>IF(E156=1, CONCATENATE(C156, " point"), CONCATENATE(C156, " points"))</f>
        <v>15 points</v>
      </c>
      <c r="H151" s="116"/>
      <c r="I151" s="174"/>
    </row>
    <row r="152" spans="1:9">
      <c r="A152" s="114"/>
      <c r="B152" s="61" t="s">
        <v>325</v>
      </c>
      <c r="C152" s="62" t="s">
        <v>159</v>
      </c>
      <c r="D152" s="63" t="s">
        <v>190</v>
      </c>
      <c r="E152" s="64"/>
      <c r="F152" s="65"/>
      <c r="H152" s="118" t="str">
        <f>IF(E157=1, CONCATENATE(C157, " point"), CONCATENATE(C157, " points"))</f>
        <v>5 points</v>
      </c>
      <c r="I152" s="174"/>
    </row>
    <row r="153" spans="1:9">
      <c r="A153" s="114"/>
      <c r="B153" s="71"/>
      <c r="C153" s="71"/>
      <c r="D153" s="71" t="s">
        <v>329</v>
      </c>
      <c r="E153" s="73">
        <f>SUM(E118:E152)</f>
        <v>0</v>
      </c>
      <c r="F153" s="72"/>
      <c r="G153" s="128"/>
      <c r="H153" s="118" t="e">
        <f>IF(#REF!=1, CONCATENATE(#REF!, " point"), CONCATENATE(#REF!, " points"))</f>
        <v>#REF!</v>
      </c>
      <c r="I153" s="174"/>
    </row>
    <row r="154" spans="1:9">
      <c r="A154" s="114"/>
      <c r="B154" s="145"/>
      <c r="C154" s="145"/>
      <c r="D154" s="145"/>
      <c r="E154" s="145"/>
      <c r="F154" s="145"/>
      <c r="G154" s="118" t="str">
        <f>IF(E158=1, CONCATENATE(C158, " point"), CONCATENATE(C158, " points"))</f>
        <v>3 points</v>
      </c>
      <c r="H154" s="116"/>
      <c r="I154" s="174"/>
    </row>
    <row r="155" spans="1:9">
      <c r="A155" s="114"/>
      <c r="B155" s="74" t="s">
        <v>31</v>
      </c>
      <c r="C155" s="75"/>
      <c r="D155" s="75"/>
      <c r="E155" s="75"/>
      <c r="F155" s="76"/>
      <c r="G155" s="118" t="str">
        <f>IF(E159=1, CONCATENATE(C159, " point"), CONCATENATE(C159, " points"))</f>
        <v>2 points</v>
      </c>
      <c r="H155" s="116"/>
      <c r="I155" s="174"/>
    </row>
    <row r="156" spans="1:9">
      <c r="A156" s="114"/>
      <c r="B156" s="77" t="s">
        <v>326</v>
      </c>
      <c r="C156" s="78">
        <v>15</v>
      </c>
      <c r="D156" s="79" t="s">
        <v>32</v>
      </c>
      <c r="E156" s="80"/>
      <c r="F156" s="81"/>
      <c r="G156" s="118" t="str">
        <f>IF(E160=1, CONCATENATE(C160, " point"), CONCATENATE(C160, " points"))</f>
        <v>1 points</v>
      </c>
      <c r="H156" s="116"/>
      <c r="I156" s="174"/>
    </row>
    <row r="157" spans="1:9">
      <c r="A157" s="114"/>
      <c r="B157" s="82" t="s">
        <v>327</v>
      </c>
      <c r="C157" s="83">
        <v>5</v>
      </c>
      <c r="D157" s="84" t="s">
        <v>33</v>
      </c>
      <c r="E157" s="85"/>
      <c r="F157" s="86"/>
      <c r="G157" s="118" t="str">
        <f t="shared" ref="G157:G171" si="4">IF(E163=1, CONCATENATE(C163, " point"), CONCATENATE(C163, " points"))</f>
        <v>5 points</v>
      </c>
      <c r="H157" s="116"/>
      <c r="I157" s="174"/>
    </row>
    <row r="158" spans="1:9" ht="28.5">
      <c r="A158" s="114"/>
      <c r="B158" s="77" t="s">
        <v>90</v>
      </c>
      <c r="C158" s="78">
        <v>3</v>
      </c>
      <c r="D158" s="79" t="s">
        <v>3</v>
      </c>
      <c r="E158" s="80"/>
      <c r="F158" s="81"/>
      <c r="G158" s="118" t="str">
        <f t="shared" si="4"/>
        <v>20 points</v>
      </c>
      <c r="H158" s="116"/>
      <c r="I158" s="174"/>
    </row>
    <row r="159" spans="1:9" ht="28.5">
      <c r="A159" s="114"/>
      <c r="B159" s="82" t="s">
        <v>91</v>
      </c>
      <c r="C159" s="83">
        <v>2</v>
      </c>
      <c r="D159" s="84" t="s">
        <v>4</v>
      </c>
      <c r="E159" s="85"/>
      <c r="F159" s="86"/>
      <c r="G159" s="118" t="str">
        <f t="shared" si="4"/>
        <v>2 points</v>
      </c>
      <c r="H159" s="116"/>
      <c r="I159" s="174"/>
    </row>
    <row r="160" spans="1:9">
      <c r="A160" s="114"/>
      <c r="B160" s="77" t="s">
        <v>92</v>
      </c>
      <c r="C160" s="78">
        <v>1</v>
      </c>
      <c r="D160" s="79" t="s">
        <v>5</v>
      </c>
      <c r="E160" s="80"/>
      <c r="F160" s="81"/>
      <c r="G160" s="118" t="str">
        <f t="shared" si="4"/>
        <v>2 points</v>
      </c>
      <c r="H160" s="116"/>
      <c r="I160" s="174"/>
    </row>
    <row r="161" spans="1:9">
      <c r="A161" s="114"/>
      <c r="B161" s="82" t="s">
        <v>93</v>
      </c>
      <c r="C161" s="83" t="s">
        <v>71</v>
      </c>
      <c r="D161" s="84" t="s">
        <v>6</v>
      </c>
      <c r="E161" s="85"/>
      <c r="F161" s="86"/>
      <c r="G161" s="118" t="str">
        <f t="shared" si="4"/>
        <v>1 points</v>
      </c>
      <c r="H161" s="116"/>
      <c r="I161" s="174"/>
    </row>
    <row r="162" spans="1:9">
      <c r="A162" s="114"/>
      <c r="B162" s="77" t="s">
        <v>94</v>
      </c>
      <c r="C162" s="78">
        <v>10</v>
      </c>
      <c r="D162" s="79" t="s">
        <v>7</v>
      </c>
      <c r="E162" s="80"/>
      <c r="F162" s="81"/>
      <c r="G162" s="118" t="str">
        <f t="shared" si="4"/>
        <v>4 points</v>
      </c>
      <c r="H162" s="116"/>
      <c r="I162" s="174"/>
    </row>
    <row r="163" spans="1:9">
      <c r="A163" s="114"/>
      <c r="B163" s="82" t="s">
        <v>95</v>
      </c>
      <c r="C163" s="83">
        <v>5</v>
      </c>
      <c r="D163" s="84" t="s">
        <v>8</v>
      </c>
      <c r="E163" s="85"/>
      <c r="F163" s="86"/>
      <c r="G163" s="118" t="str">
        <f t="shared" si="4"/>
        <v>3-6 points</v>
      </c>
      <c r="H163" s="116"/>
      <c r="I163" s="174"/>
    </row>
    <row r="164" spans="1:9" ht="28.5">
      <c r="A164" s="114"/>
      <c r="B164" s="77" t="s">
        <v>140</v>
      </c>
      <c r="C164" s="78">
        <v>20</v>
      </c>
      <c r="D164" s="79" t="s">
        <v>9</v>
      </c>
      <c r="E164" s="80"/>
      <c r="F164" s="81"/>
      <c r="G164" s="118" t="str">
        <f t="shared" si="4"/>
        <v>5 points</v>
      </c>
      <c r="H164" s="116"/>
      <c r="I164" s="174"/>
    </row>
    <row r="165" spans="1:9">
      <c r="A165" s="114"/>
      <c r="B165" s="82" t="s">
        <v>141</v>
      </c>
      <c r="C165" s="83">
        <v>2</v>
      </c>
      <c r="D165" s="84" t="s">
        <v>173</v>
      </c>
      <c r="E165" s="85"/>
      <c r="F165" s="86"/>
      <c r="G165" s="118" t="str">
        <f t="shared" si="4"/>
        <v>8 points</v>
      </c>
      <c r="H165" s="116"/>
      <c r="I165" s="174"/>
    </row>
    <row r="166" spans="1:9">
      <c r="A166" s="114"/>
      <c r="B166" s="77" t="s">
        <v>142</v>
      </c>
      <c r="C166" s="78">
        <v>2</v>
      </c>
      <c r="D166" s="79" t="s">
        <v>10</v>
      </c>
      <c r="E166" s="80"/>
      <c r="F166" s="81"/>
      <c r="G166" s="118" t="str">
        <f t="shared" si="4"/>
        <v>5 points</v>
      </c>
      <c r="H166" s="116"/>
      <c r="I166" s="174"/>
    </row>
    <row r="167" spans="1:9">
      <c r="A167" s="114"/>
      <c r="B167" s="82" t="s">
        <v>143</v>
      </c>
      <c r="C167" s="83">
        <v>1</v>
      </c>
      <c r="D167" s="84" t="s">
        <v>174</v>
      </c>
      <c r="E167" s="85"/>
      <c r="F167" s="86"/>
      <c r="G167" s="118" t="str">
        <f t="shared" si="4"/>
        <v>8 points</v>
      </c>
      <c r="H167" s="116"/>
      <c r="I167" s="174"/>
    </row>
    <row r="168" spans="1:9">
      <c r="A168" s="114"/>
      <c r="B168" s="77" t="s">
        <v>144</v>
      </c>
      <c r="C168" s="78">
        <v>4</v>
      </c>
      <c r="D168" s="79" t="s">
        <v>175</v>
      </c>
      <c r="E168" s="80"/>
      <c r="F168" s="81"/>
      <c r="G168" s="118" t="str">
        <f t="shared" si="4"/>
        <v>5-10 points</v>
      </c>
      <c r="H168" s="116"/>
      <c r="I168" s="174"/>
    </row>
    <row r="169" spans="1:9" ht="28.5">
      <c r="A169" s="114"/>
      <c r="B169" s="82" t="s">
        <v>145</v>
      </c>
      <c r="C169" s="83" t="s">
        <v>160</v>
      </c>
      <c r="D169" s="84" t="s">
        <v>11</v>
      </c>
      <c r="E169" s="85"/>
      <c r="F169" s="86"/>
      <c r="G169" s="118" t="str">
        <f t="shared" si="4"/>
        <v>20 points</v>
      </c>
      <c r="H169" s="116"/>
      <c r="I169" s="174"/>
    </row>
    <row r="170" spans="1:9">
      <c r="A170" s="114"/>
      <c r="B170" s="77" t="s">
        <v>146</v>
      </c>
      <c r="C170" s="78">
        <v>5</v>
      </c>
      <c r="D170" s="79" t="s">
        <v>176</v>
      </c>
      <c r="E170" s="80"/>
      <c r="F170" s="81"/>
      <c r="G170" s="118" t="str">
        <f t="shared" si="4"/>
        <v>4 points</v>
      </c>
      <c r="H170" s="116"/>
      <c r="I170" s="174"/>
    </row>
    <row r="171" spans="1:9" ht="28.5">
      <c r="A171" s="114"/>
      <c r="B171" s="82" t="s">
        <v>147</v>
      </c>
      <c r="C171" s="83">
        <v>8</v>
      </c>
      <c r="D171" s="84" t="s">
        <v>12</v>
      </c>
      <c r="E171" s="85"/>
      <c r="F171" s="86"/>
      <c r="G171" s="118" t="str">
        <f t="shared" si="4"/>
        <v>3 points</v>
      </c>
      <c r="H171" s="116"/>
      <c r="I171" s="174"/>
    </row>
    <row r="172" spans="1:9" ht="28.5">
      <c r="A172" s="114"/>
      <c r="B172" s="77" t="s">
        <v>148</v>
      </c>
      <c r="C172" s="78">
        <v>5</v>
      </c>
      <c r="D172" s="79" t="s">
        <v>13</v>
      </c>
      <c r="E172" s="80"/>
      <c r="F172" s="81"/>
      <c r="G172" s="118" t="str">
        <f>IF(E179=1, CONCATENATE(C179, " point"), CONCATENATE(C179, " points"))</f>
        <v>1-10 points</v>
      </c>
      <c r="H172" s="116"/>
      <c r="I172" s="174"/>
    </row>
    <row r="173" spans="1:9">
      <c r="A173" s="114"/>
      <c r="B173" s="82" t="s">
        <v>149</v>
      </c>
      <c r="C173" s="83">
        <v>8</v>
      </c>
      <c r="D173" s="84" t="s">
        <v>14</v>
      </c>
      <c r="E173" s="85"/>
      <c r="F173" s="86"/>
      <c r="G173" s="118"/>
      <c r="H173" s="116"/>
      <c r="I173" s="174"/>
    </row>
    <row r="174" spans="1:9" ht="28.5">
      <c r="A174" s="114"/>
      <c r="B174" s="77" t="s">
        <v>150</v>
      </c>
      <c r="C174" s="78" t="s">
        <v>71</v>
      </c>
      <c r="D174" s="79" t="s">
        <v>15</v>
      </c>
      <c r="E174" s="80"/>
      <c r="F174" s="81"/>
      <c r="G174" s="118"/>
      <c r="H174" s="116"/>
      <c r="I174" s="174"/>
    </row>
    <row r="175" spans="1:9" ht="28.5">
      <c r="A175" s="114"/>
      <c r="B175" s="82" t="s">
        <v>151</v>
      </c>
      <c r="C175" s="83">
        <v>20</v>
      </c>
      <c r="D175" s="84" t="s">
        <v>16</v>
      </c>
      <c r="E175" s="85"/>
      <c r="F175" s="86"/>
      <c r="G175" s="118"/>
      <c r="H175" s="116"/>
      <c r="I175" s="174"/>
    </row>
    <row r="176" spans="1:9">
      <c r="A176" s="114"/>
      <c r="B176" s="77" t="s">
        <v>152</v>
      </c>
      <c r="C176" s="78">
        <v>4</v>
      </c>
      <c r="D176" s="79" t="s">
        <v>17</v>
      </c>
      <c r="E176" s="80"/>
      <c r="F176" s="81"/>
      <c r="G176" s="118"/>
      <c r="H176" s="116"/>
      <c r="I176" s="174"/>
    </row>
    <row r="177" spans="1:9">
      <c r="A177" s="114"/>
      <c r="B177" s="82" t="s">
        <v>153</v>
      </c>
      <c r="C177" s="83">
        <v>3</v>
      </c>
      <c r="D177" s="84" t="s">
        <v>177</v>
      </c>
      <c r="E177" s="85"/>
      <c r="F177" s="86"/>
      <c r="G177" s="118"/>
      <c r="H177" s="116"/>
      <c r="I177" s="174"/>
    </row>
    <row r="178" spans="1:9">
      <c r="A178" s="114"/>
      <c r="B178" s="77" t="s">
        <v>154</v>
      </c>
      <c r="C178" s="78">
        <v>10</v>
      </c>
      <c r="D178" s="79" t="s">
        <v>178</v>
      </c>
      <c r="E178" s="80"/>
      <c r="F178" s="81"/>
      <c r="G178" s="118"/>
      <c r="H178" s="116"/>
      <c r="I178" s="174"/>
    </row>
    <row r="179" spans="1:9">
      <c r="A179" s="114"/>
      <c r="B179" s="82" t="s">
        <v>155</v>
      </c>
      <c r="C179" s="83" t="s">
        <v>158</v>
      </c>
      <c r="D179" s="84" t="s">
        <v>191</v>
      </c>
      <c r="E179" s="85"/>
      <c r="F179" s="86"/>
      <c r="H179" s="118"/>
      <c r="I179" s="174"/>
    </row>
    <row r="180" spans="1:9">
      <c r="A180" s="114"/>
      <c r="B180" s="87"/>
      <c r="C180" s="88"/>
      <c r="D180" s="88" t="s">
        <v>330</v>
      </c>
      <c r="E180" s="90">
        <f>SUM(E156:E179)</f>
        <v>0</v>
      </c>
      <c r="F180" s="89"/>
      <c r="H180" s="118"/>
      <c r="I180" s="174"/>
    </row>
    <row r="181" spans="1:9" ht="30" customHeight="1" thickBot="1">
      <c r="A181" s="114"/>
      <c r="B181" s="145"/>
      <c r="C181" s="145"/>
      <c r="D181" s="145"/>
      <c r="E181" s="145"/>
      <c r="F181" s="145"/>
      <c r="H181" s="118"/>
      <c r="I181" s="174"/>
    </row>
    <row r="182" spans="1:9">
      <c r="A182" s="114"/>
      <c r="B182" s="163" t="s">
        <v>63</v>
      </c>
      <c r="C182" s="164"/>
      <c r="D182" s="164" t="s">
        <v>63</v>
      </c>
      <c r="E182" s="91">
        <f>sxn1tot</f>
        <v>0</v>
      </c>
      <c r="F182" s="92"/>
      <c r="I182" s="174"/>
    </row>
    <row r="183" spans="1:9">
      <c r="A183" s="114"/>
      <c r="B183" s="165" t="s">
        <v>332</v>
      </c>
      <c r="C183" s="166"/>
      <c r="D183" s="166" t="s">
        <v>115</v>
      </c>
      <c r="E183" s="93">
        <f>sxn2tot</f>
        <v>0</v>
      </c>
      <c r="F183" s="94"/>
      <c r="I183" s="174"/>
    </row>
    <row r="184" spans="1:9">
      <c r="A184" s="114"/>
      <c r="B184" s="167" t="s">
        <v>331</v>
      </c>
      <c r="C184" s="168"/>
      <c r="D184" s="168" t="s">
        <v>36</v>
      </c>
      <c r="E184" s="95">
        <f>sxn3tot</f>
        <v>0</v>
      </c>
      <c r="F184" s="96"/>
      <c r="I184" s="174"/>
    </row>
    <row r="185" spans="1:9" ht="17.25" thickBot="1">
      <c r="A185" s="114"/>
      <c r="B185" s="155" t="s">
        <v>31</v>
      </c>
      <c r="C185" s="156"/>
      <c r="D185" s="156" t="s">
        <v>31</v>
      </c>
      <c r="E185" s="97">
        <f>sxn4tot</f>
        <v>0</v>
      </c>
      <c r="F185" s="98"/>
      <c r="I185" s="174"/>
    </row>
    <row r="186" spans="1:9" ht="17.25" thickBot="1">
      <c r="A186" s="114"/>
      <c r="B186" s="99"/>
      <c r="C186" s="100"/>
      <c r="D186" s="100" t="s">
        <v>45</v>
      </c>
      <c r="E186" s="101">
        <f>SUM(sxn1tot, sxn2tot, sxn3tot, sxn4tot)</f>
        <v>0</v>
      </c>
      <c r="F186" s="102"/>
    </row>
    <row r="187" spans="1:9" ht="30" customHeight="1" thickBot="1">
      <c r="B187" s="145"/>
      <c r="C187" s="145"/>
      <c r="D187" s="145"/>
      <c r="E187" s="145"/>
      <c r="F187" s="145"/>
    </row>
    <row r="188" spans="1:9" ht="15" customHeight="1">
      <c r="B188" s="157"/>
      <c r="C188" s="158"/>
      <c r="D188" s="158"/>
      <c r="E188" s="158"/>
      <c r="F188" s="159"/>
    </row>
    <row r="189" spans="1:9" ht="16.5" customHeight="1" thickBot="1">
      <c r="B189" s="103"/>
      <c r="C189" s="160"/>
      <c r="D189" s="160"/>
      <c r="E189" s="161" t="s">
        <v>333</v>
      </c>
      <c r="F189" s="162"/>
    </row>
    <row r="190" spans="1:9" ht="15" customHeight="1">
      <c r="B190" s="141"/>
      <c r="C190" s="142"/>
      <c r="D190" s="142"/>
      <c r="E190" s="142"/>
      <c r="F190" s="143"/>
    </row>
    <row r="191" spans="1:9" ht="22.5" customHeight="1">
      <c r="B191" s="146" t="s">
        <v>334</v>
      </c>
      <c r="C191" s="147"/>
      <c r="D191" s="147"/>
      <c r="E191" s="147"/>
      <c r="F191" s="148"/>
    </row>
    <row r="192" spans="1:9" ht="27">
      <c r="B192" s="149" t="s">
        <v>335</v>
      </c>
      <c r="C192" s="150"/>
      <c r="D192" s="150"/>
      <c r="E192" s="150"/>
      <c r="F192" s="151"/>
    </row>
    <row r="193" spans="2:6" ht="27">
      <c r="B193" s="152" t="s">
        <v>336</v>
      </c>
      <c r="C193" s="153"/>
      <c r="D193" s="153"/>
      <c r="E193" s="153"/>
      <c r="F193" s="154"/>
    </row>
    <row r="194" spans="2:6" ht="15" customHeight="1">
      <c r="B194" s="141"/>
      <c r="C194" s="142"/>
      <c r="D194" s="142"/>
      <c r="E194" s="142"/>
      <c r="F194" s="143"/>
    </row>
    <row r="195" spans="2:6" ht="21.75">
      <c r="B195" s="138" t="s">
        <v>337</v>
      </c>
      <c r="C195" s="139"/>
      <c r="D195" s="139"/>
      <c r="E195" s="139"/>
      <c r="F195" s="140"/>
    </row>
    <row r="196" spans="2:6" ht="15" customHeight="1">
      <c r="B196" s="141"/>
      <c r="C196" s="142"/>
      <c r="D196" s="142"/>
      <c r="E196" s="142"/>
      <c r="F196" s="143"/>
    </row>
    <row r="197" spans="2:6" ht="22.5" thickBot="1">
      <c r="B197" s="103"/>
      <c r="C197" s="104" t="s">
        <v>338</v>
      </c>
      <c r="D197" s="144"/>
      <c r="E197" s="144"/>
      <c r="F197" s="105"/>
    </row>
    <row r="198" spans="2:6" ht="21.75">
      <c r="B198" s="103"/>
      <c r="C198" s="106"/>
      <c r="D198" s="107" t="s">
        <v>339</v>
      </c>
      <c r="E198" s="108"/>
      <c r="F198" s="105"/>
    </row>
    <row r="199" spans="2:6" ht="15" customHeight="1" thickBot="1">
      <c r="B199" s="109"/>
      <c r="C199" s="110"/>
      <c r="D199" s="111"/>
      <c r="E199" s="112"/>
      <c r="F199" s="113"/>
    </row>
    <row r="200" spans="2:6" ht="30" customHeight="1">
      <c r="B200" s="145"/>
      <c r="C200" s="145"/>
      <c r="D200" s="145"/>
      <c r="E200" s="145"/>
      <c r="F200" s="145"/>
    </row>
  </sheetData>
  <sheetProtection algorithmName="SHA-512" hashValue="jqq6ejdaeazq8l0bXzNQLER5vnyIkZsmSQYhv10QlH0JGM/CJlGN0OYr19JYzNpi6m+FZLlp2HDaEBjE69BsPw==" saltValue="Mq4yNi3gyloRAaCYoca7Bw==" spinCount="100000" sheet="1" objects="1" scenarios="1" selectLockedCells="1"/>
  <mergeCells count="38">
    <mergeCell ref="I2:I185"/>
    <mergeCell ref="B2:D5"/>
    <mergeCell ref="B6:F6"/>
    <mergeCell ref="C7:F7"/>
    <mergeCell ref="C8:F8"/>
    <mergeCell ref="B11:F11"/>
    <mergeCell ref="B12:F12"/>
    <mergeCell ref="B13:F13"/>
    <mergeCell ref="B15:F15"/>
    <mergeCell ref="C14:F14"/>
    <mergeCell ref="B17:F17"/>
    <mergeCell ref="B29:F29"/>
    <mergeCell ref="B34:F34"/>
    <mergeCell ref="B28:F28"/>
    <mergeCell ref="B33:F33"/>
    <mergeCell ref="B37:F37"/>
    <mergeCell ref="B38:F38"/>
    <mergeCell ref="B51:F51"/>
    <mergeCell ref="B116:F116"/>
    <mergeCell ref="B154:F154"/>
    <mergeCell ref="B182:D182"/>
    <mergeCell ref="B183:D183"/>
    <mergeCell ref="B184:D184"/>
    <mergeCell ref="B185:D185"/>
    <mergeCell ref="B181:F181"/>
    <mergeCell ref="B188:F188"/>
    <mergeCell ref="C189:D189"/>
    <mergeCell ref="E189:F189"/>
    <mergeCell ref="B195:F195"/>
    <mergeCell ref="B196:F196"/>
    <mergeCell ref="D197:E197"/>
    <mergeCell ref="B187:F187"/>
    <mergeCell ref="B200:F200"/>
    <mergeCell ref="B190:F190"/>
    <mergeCell ref="B191:F191"/>
    <mergeCell ref="B192:F192"/>
    <mergeCell ref="B193:F193"/>
    <mergeCell ref="B194:F194"/>
  </mergeCells>
  <phoneticPr fontId="2" type="noConversion"/>
  <printOptions horizontalCentered="1"/>
  <pageMargins left="0.25" right="0.25" top="0.25" bottom="0.25" header="0.3" footer="0.3"/>
  <pageSetup scale="17" orientation="portrait" r:id="rId1"/>
  <rowBreaks count="2" manualBreakCount="2">
    <brk id="67" max="8" man="1"/>
    <brk id="12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checklist</vt:lpstr>
      <vt:lpstr>checklist!Print_Area</vt:lpstr>
      <vt:lpstr>sxn1tot</vt:lpstr>
      <vt:lpstr>sxn2tot</vt:lpstr>
      <vt:lpstr>sxn3tot</vt:lpstr>
      <vt:lpstr>sxn4tot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Shi</dc:creator>
  <cp:lastModifiedBy>Leah Missik</cp:lastModifiedBy>
  <cp:lastPrinted>2011-07-12T19:47:30Z</cp:lastPrinted>
  <dcterms:created xsi:type="dcterms:W3CDTF">2011-07-08T22:34:32Z</dcterms:created>
  <dcterms:modified xsi:type="dcterms:W3CDTF">2018-03-13T19:47:07Z</dcterms:modified>
</cp:coreProperties>
</file>